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SKALNA ODGOVORNOST\fiskalna 2025\dokumenti uz pitanja\pitanje 53\"/>
    </mc:Choice>
  </mc:AlternateContent>
  <xr:revisionPtr revIDLastSave="0" documentId="8_{DE5FFEF1-568E-454F-B286-99735035D91A}" xr6:coauthVersionLast="47" xr6:coauthVersionMax="47" xr10:uidLastSave="{00000000-0000-0000-0000-000000000000}"/>
  <bookViews>
    <workbookView xWindow="-108" yWindow="-108" windowWidth="23256" windowHeight="12576" xr2:uid="{7D108A63-FFF8-4E75-A1E2-67864AC10E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10" i="1"/>
  <c r="E11" i="1"/>
  <c r="E13" i="1"/>
  <c r="E15" i="1"/>
  <c r="E14" i="1"/>
  <c r="E12" i="1"/>
  <c r="E53" i="1"/>
  <c r="E27" i="1"/>
  <c r="E26" i="1"/>
  <c r="E19" i="1"/>
  <c r="E9" i="1"/>
  <c r="E8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<sst xmlns="http://schemas.openxmlformats.org/spreadsheetml/2006/main" count="499" uniqueCount="227">
  <si>
    <t>Redni broj ugovora</t>
  </si>
  <si>
    <t>KLASA, URBROJ i datum ugovora</t>
  </si>
  <si>
    <t>Osoba (pravna ili fizička) s kojom je zaključen ugovor</t>
  </si>
  <si>
    <t>Predmet ugovora</t>
  </si>
  <si>
    <t>Vrijednost ugovora s PDV-om</t>
  </si>
  <si>
    <t>Rok važenja ugovora</t>
  </si>
  <si>
    <t>Mjesto arhiviranja ugovora</t>
  </si>
  <si>
    <t>Nadležno tijelo/za sačinjavanje i provedbu ugovora</t>
  </si>
  <si>
    <t>UDRUGA MARGARETA CRO ART</t>
  </si>
  <si>
    <t>SPO</t>
  </si>
  <si>
    <t>JEDINSTVENI UPRAVNI ODJEL</t>
  </si>
  <si>
    <t>UDRUGA JELENSKE MAŠKARE</t>
  </si>
  <si>
    <t>KULTURNO UMJETNIČKO DRUŠTVO "ZVIR" JELENJE</t>
  </si>
  <si>
    <t>UDRUGA DOBROVOLJACA I VETERANA DOMOVINSKOG RATA - OGRANAK JELENJE</t>
  </si>
  <si>
    <t>UDRUGA HRVATSKIH BRANITELJA DRAGOVOLJACA DOMOVINSKOG RATA PRIMORSKO-GORANSKE ŽUPANIJE</t>
  </si>
  <si>
    <t>UDRUGA PODHUMSKE ŽRTVE</t>
  </si>
  <si>
    <t>UDRUGA OSOBA S MIŠIĆNOM DISTROFIJOM PRIMORSKO-GORANSKE ŽUPANIJE</t>
  </si>
  <si>
    <t>KONJIČKI KLUB "VODIČAJNA" LUKEŽI</t>
  </si>
  <si>
    <t>ODBOJKAŠKI KLUB "RJEČINA"</t>
  </si>
  <si>
    <t>PLANINARSKO DRUŠTVO "OBRUČ" JELENJE</t>
  </si>
  <si>
    <t>STOLNOTENISKI KLUB RJEČINA DRAŽICE</t>
  </si>
  <si>
    <t>KUGLAČKI KLUB RIČINA</t>
  </si>
  <si>
    <t>ŠAHOVSKI KLUB "RJEČINA"</t>
  </si>
  <si>
    <t>PIKADO KLUB "FORMULA 1" DRAŽICE</t>
  </si>
  <si>
    <t>BOĆARSKI KLUB ZORETIĆI</t>
  </si>
  <si>
    <t>KOŠARKAŠKI KLUB JELENJE - DRAŽICE</t>
  </si>
  <si>
    <t>BOĆARSKI KLUB RJEČINA</t>
  </si>
  <si>
    <t>KOMUNALNO DRUŠTVO JELENJE j.d.o.o.</t>
  </si>
  <si>
    <t>BOĆARSKI KLUB PODHUM</t>
  </si>
  <si>
    <t>NOGOMETNI KLUB RJEČINA</t>
  </si>
  <si>
    <t>KLUB DIZAČA UTEGA RJEČINA 75</t>
  </si>
  <si>
    <t>UDRUGA UMIROVLJENIKA OPĆINE JELENJE</t>
  </si>
  <si>
    <t>ŠPORTSKO RIBOLOVNI KLUB "RJEČINA"</t>
  </si>
  <si>
    <t>CROATIA OSIGURANJE d.d.</t>
  </si>
  <si>
    <t>Ugovor o dobrovoljnom zdravstvenom osiguranju s uključenim preventivnim sistematskim pregledom</t>
  </si>
  <si>
    <t>VETERINARSKA STANICA RIJEKA d.o.o.</t>
  </si>
  <si>
    <t>Ugovor o obavljanju poslova zaštite životinja, uklanjanja lešina i nusproizvoda životinjskog podrijetla</t>
  </si>
  <si>
    <t>prema troškovniku</t>
  </si>
  <si>
    <t>OSNOVNA ŠKOLA JELENJE - DRAŽICE</t>
  </si>
  <si>
    <t>60,00 eura po učeniku korisniku programa produženog boravka</t>
  </si>
  <si>
    <t>DIGITAL AGENCY d.o.o. ŠKRLJEVO</t>
  </si>
  <si>
    <t>Ugovor o pružanju grafičkih usluga</t>
  </si>
  <si>
    <t>Ugovor o pružanju usluge fotografiranja</t>
  </si>
  <si>
    <t>Ugovor o pružanju usluge održavanja računalnog sustava</t>
  </si>
  <si>
    <t>Ugovor o pružanju usluga snimanja audio zapisa, razglasa i mjerača vremena</t>
  </si>
  <si>
    <t>GRADSKA KNJIŽNICA RIJEKA</t>
  </si>
  <si>
    <t>POLIKLINIKA IVANIŠ RIJEKA</t>
  </si>
  <si>
    <t>Ugovor o suradnji, u području zdravstvene zaštite stanovnika</t>
  </si>
  <si>
    <t>NEKRETNINE d.o.o.</t>
  </si>
  <si>
    <t>Ugovor o pružanju savjetodavnih usluga</t>
  </si>
  <si>
    <t>INFOPROJEKT d.o.o.</t>
  </si>
  <si>
    <t>COPY SHOP SERVIS d.o.o.</t>
  </si>
  <si>
    <t>po troškovniku</t>
  </si>
  <si>
    <t xml:space="preserve">HRVATSKA UDRUGA FIZIOTERAPUTA ZA ZDRAVLJE ŽENA </t>
  </si>
  <si>
    <t xml:space="preserve">Ugovor </t>
  </si>
  <si>
    <t>HRVATSKE CESTE d.o.o.</t>
  </si>
  <si>
    <t>NOVI LIST d.d.</t>
  </si>
  <si>
    <t xml:space="preserve">Ugovor o poslovnoj suradnji </t>
  </si>
  <si>
    <t>HRVATSKI CRVENI KRIŽ- GRADSKO DRUŠTVO CRVENOG KRIŽA RIJEKA</t>
  </si>
  <si>
    <t>DOBROVOLJNO VATROGASNO DRUŠTVO "IVAN ZORETIĆ ŠPANAC"</t>
  </si>
  <si>
    <t>PESTIC d.o.o.</t>
  </si>
  <si>
    <t>DOM ZDRAVLJA PGŽ</t>
  </si>
  <si>
    <t>Ugovor o financiranju programa posebnog dežurstva</t>
  </si>
  <si>
    <t>Ugovor o financiranju savjetovališta za prehranu dojenčadi</t>
  </si>
  <si>
    <t>CESTE RIJEKA d.o.o.</t>
  </si>
  <si>
    <t>ŽUPANIJSKA UPRAVA ZA CESTE PGŽ</t>
  </si>
  <si>
    <t>MINISTARSTVO REGIONALNOG RAZVOJA I FONDOVA EU</t>
  </si>
  <si>
    <t>NASTAVNI ZAVOD ZA JAVNO ZDRAVSTVO PGŽ</t>
  </si>
  <si>
    <t xml:space="preserve">Ugovor o financiranju i provedbi javno zdravstvenog programa - pregledi i edukacija za rano otkrivanje melanoma </t>
  </si>
  <si>
    <t>V.B.Z. d.o.o.</t>
  </si>
  <si>
    <t>KLASA:402-04/24-02/6 URBROJ:2170-20-03-02/07-24-2 od 19. srpnja 2024.</t>
  </si>
  <si>
    <t>FOND ZA ZAŠTITU OKOLIŠA I ENERGETSKU UČINKOVITOST</t>
  </si>
  <si>
    <t>Ugovor (reg.broj 2024/022416) za sufinanciranje razvoja pametnih i održivih rješenja i usluga</t>
  </si>
  <si>
    <t>VODOGRADNJA RIJEKA d.o.o.</t>
  </si>
  <si>
    <t>KLASA:402-01/24-01/6 URBROJ:2170-03-08/1-24-26 od 06. prosinca 2024.</t>
  </si>
  <si>
    <t>PRIMORSKO GORANSKA ŽUPANIJA</t>
  </si>
  <si>
    <t>DEN-ING d.o.o.</t>
  </si>
  <si>
    <t>KLASA:650-03/24-03/17 URBROJ:2170-20-03-03/11-24-2 od 19. prosinca 2024.</t>
  </si>
  <si>
    <t>31.12.2025.</t>
  </si>
  <si>
    <t>Ugovor o pružanu usluga održavanja internetske stranice Općine Jelenje</t>
  </si>
  <si>
    <t>KLASA:650-03/24-03/16 URBROJ:2170-20-03-03/11-24-2 od 19. prosinca 2024.</t>
  </si>
  <si>
    <t>KLASA:650-03/24-03/15 URBROJ:2170-20-03-03/11-24-2 od 19. prosinca 2024.</t>
  </si>
  <si>
    <t>KLASA:650-03/24-03/13 URBROJ:2170-20-03-03/11-24-2 od 19. prosinca 2024.</t>
  </si>
  <si>
    <t>KLASA:650-03/24-03/11 URBROJ:2170-20-03-03/11-24-2 od 19. prosinca 2024.</t>
  </si>
  <si>
    <t>Ugovor o pružanju usluga tehničke podrške i održavanja</t>
  </si>
  <si>
    <t>KLASA:650-03/24-03/12 URBROJ:2170-20-03-03/11-24-2 od 19. prosinca 2024.</t>
  </si>
  <si>
    <t>Ugovor o pružanju usluga videoreportaže</t>
  </si>
  <si>
    <t>KLASA:650-03/24-03/14 URBROJ:2170-20-03-03/11-24-2 od 19. prosinca 2024.</t>
  </si>
  <si>
    <t>KLASA:650-03/24-03/10 URBROJ:2170-20-03-03/11-24-2 od 19. prosinca 2024.</t>
  </si>
  <si>
    <t>Ugovor o pružanju usluge javnog priopćavanja</t>
  </si>
  <si>
    <t>KLASA:363-02/24-03/16 URBROJ:2170-20-03-03/11-24-1 od 19. prosinca 2024.</t>
  </si>
  <si>
    <t>KLASA:363-02/24-03/13 URBROJ:2170-20-03-03/11-24-1 od 19. prosinca 2024.</t>
  </si>
  <si>
    <t>KLASA:363-02/24-03/12 URBROJ:2170-20-03-03/11-24-1 od 19. prosinca 2024.</t>
  </si>
  <si>
    <t>KLASA:363-02/24-03/14 URBROJ:2170-20-03-03/11-24-1 od 19. prosinca 2024.</t>
  </si>
  <si>
    <t>KLASA:363-02/24-03/15 URBROJ:2170-20-03-03/11-24-1 od 19. prosinca 2024.</t>
  </si>
  <si>
    <t>KLASA:363-02/24-03/11 URBROJ:2170-20-03-03/11-24-1 od 19. prosinca 2024.</t>
  </si>
  <si>
    <t>Ugovor o pružanju usluga posredstvom pokretne knjižnice - županijskoga bibliobusa</t>
  </si>
  <si>
    <t>Rijeka, 12. studenoga 2024.                  Broj 237/2024</t>
  </si>
  <si>
    <t>KOMUNALNO DRUŠTVO ČISTOĆA d.o.o. RIJEKA</t>
  </si>
  <si>
    <t>Rijeka, 01. prosinca 2024.               Broj 499</t>
  </si>
  <si>
    <t>Ugovor o pružanju usluge odvoza i zbrinjavanja neopasnog otpada</t>
  </si>
  <si>
    <t>Rijeka, 20.prosinca 2024</t>
  </si>
  <si>
    <t>KLASA:932-04/25-02/1 URBROJ:2170-20-03-03/09-25-2 od 13. siječnja 2025.</t>
  </si>
  <si>
    <t>savjet 225,00 eura po mišljenju</t>
  </si>
  <si>
    <t>KLASA:351-05/25-03/1 URBROJ:2170-20-03-03/11-25-2 od 16. siječnja 2025.</t>
  </si>
  <si>
    <t>Ugovor o obavljanju poslova deratizacije, dezinsekcije i dezinfekcije na području Općine Jelenje tijekom 2025. godine</t>
  </si>
  <si>
    <t>Hreljin, 01. siječnja 2025.</t>
  </si>
  <si>
    <t>Ugovor o korištenju uređaja br. SC-05/25</t>
  </si>
  <si>
    <t>Ugovor o korištenju uređaja br. SC-18/25</t>
  </si>
  <si>
    <t>Ugovor o korištenju uređaja br. SC-04/25</t>
  </si>
  <si>
    <t>KLASA:550-03/25-02/1 URBROJ:2170-20-03-02/01-25-1 od 17. siječnja 2025.</t>
  </si>
  <si>
    <t>Ugovor o pripremi i dostavi toplog obroka (ručka) za 2025. godinu</t>
  </si>
  <si>
    <t>6,50 po obroku</t>
  </si>
  <si>
    <t>KLASA:406-09/25-03/2 URBROJ:2170-20-03-01/03-25-2 od 28. siječnja 2025.</t>
  </si>
  <si>
    <t>KLASA:372-01/25-02/1 URBROJ:2170/20-03-02/01-25-1 od 03. veljače 2025.</t>
  </si>
  <si>
    <t>Ugovor o najmu sobe za potrebe smještaja potrebitih za 2025. godinu</t>
  </si>
  <si>
    <t>URBROJ: 47/KC/25/102 Rijeka, 27.02.2025</t>
  </si>
  <si>
    <t>HRVATSKA GORSKA SLUŽBA SPAŠAVANJA</t>
  </si>
  <si>
    <t>Ugovor o sufinanciranju programskih aktivnosti u 2025. godini</t>
  </si>
  <si>
    <t>KLASA:406-09/25-03/4 URBROJ:2170/20-03-03/11-25-6 od 14. veljače 2025.</t>
  </si>
  <si>
    <t>OBRT ZA POPRAVAK ELEKTRIČNIH APARATA ZA KUĆANSTVO "ENIGMA" E.I.</t>
  </si>
  <si>
    <t>Ugovor o povjeravanju obavljanja komunalne djelatnosti održavanja javne rasvjete na području Općine Jelenje</t>
  </si>
  <si>
    <t>KLASA:402-01/24-02/2 URBROJ:2170-20-03-03/09-25-11 od 08.siječnja 2025.</t>
  </si>
  <si>
    <t>Ugovor o financiranju javnih potreba u kulturi za 2025. godinu</t>
  </si>
  <si>
    <t>KLASA:402-01/24-02/2 URBROJ:2170-20-03-03/09-25-9 od 08.siječnja 2025.</t>
  </si>
  <si>
    <t>KLASA:402-01/24-02/3 URBROJ:2170-20-03-02/10-25-41 od 28. veljače 2025.</t>
  </si>
  <si>
    <t>Ugovor o sufinanciranju programa i projekata udruga u području sporta u 2025. godini</t>
  </si>
  <si>
    <t>KLASA:402-01/24-02/3 URBROJ:2170-20-03-02/10-25-44 od 28. veljače 2025.</t>
  </si>
  <si>
    <t>KLASA:402-01/24-02/3 URBROJ:2170-20-03-02/10-25-45 od 28. veljače 2025.</t>
  </si>
  <si>
    <t>KLASA:402-01/24-02/3 URBROJ:2170-20-03-02/10-25-48 od 28. veljače 2025.</t>
  </si>
  <si>
    <t>KLASA:402-01/24-02/3 URBROJ:2170-20-03-02/10-25-51 od 28. veljače 2025.</t>
  </si>
  <si>
    <t>KLASA:402-01/24-02/3 URBROJ:2170-20-03-02/10-25-49 od 28. veljače 2025.</t>
  </si>
  <si>
    <t>KLASA:402-01/24-02/3 URBROJ:2170-20-03-02/10-25-50 od 28. veljače 2025.</t>
  </si>
  <si>
    <t>KLASA:402-01/24-02/3 URBROJ:2170-20-03-02/10-25-54 od 28. veljače 2025.</t>
  </si>
  <si>
    <t>KLASA:402-01/24-02/3 URBROJ:2170-20-03-02/10-25-52 od 28. veljače 2025.</t>
  </si>
  <si>
    <t>KLASA:402-01/24-02/3 URBROJ:2170-20-03-02/10-25-46 od 28. veljače 2025.</t>
  </si>
  <si>
    <t>KLASA:402-01/24-02/3 URBROJ:2170-20-03-02/10-25-42 od 28. veljače 2025.</t>
  </si>
  <si>
    <t>KLASA:402-01/24-02/3 URBROJ:2170-20-03-02/10-25-43 od 28. veljače 2025.</t>
  </si>
  <si>
    <t>KLASA:402-01/24-02/3 URBROJ:2170-20-03-02/10-25-47 od 28. veljače 2025.</t>
  </si>
  <si>
    <t>KLASA:402-01/24-02/3 URBROJ:2170-20-03-02/10-25-53 od 28. veljače 2025.</t>
  </si>
  <si>
    <t>KLASA:402-01/24-02/3 URBROJ:2170-20-03-02/10-25-59 od 07. ožujka 2025.</t>
  </si>
  <si>
    <t>Ugovor o sufinanciranju programa i projekata udruga u području socijalne skrbi i zdravstva u 2025. godini</t>
  </si>
  <si>
    <t>KLASA:402-01/24-02/2 URBROJ:2170-20-03-03/09-25-10 od 08.siječnja 2025.</t>
  </si>
  <si>
    <t>KLASA:402-01/24-02/3 URBROJ:2170-20-03-02/10-25-58 od 07.ožujka 2025.</t>
  </si>
  <si>
    <t>KLASA:402-01/24-02/3 URBROJ:2170-20-03-02/10-25-57 od 07.ožujka 2025.</t>
  </si>
  <si>
    <t>KLASA:402-01/24-02/3 URBROJ:2170-20-03-02/10-25-62 od 11.ožujka 2025.</t>
  </si>
  <si>
    <t>Ugovor o sufinanciranju programa i projekata udruga u području skrbi o braniteljima iz domovinskog rata i njihovim obiteljima, borcima II.svjetskog rata i civilnih invalida rata u 2025. godini 2/2025</t>
  </si>
  <si>
    <t>Ugovor o sufinanciranju programa i projekata udruga u području skrbi o braniteljima iz domovinskog rata i njihovim obiteljima, borcima II.svjetskog rata i civilnih invalida rata u 2025. godini 1/2025</t>
  </si>
  <si>
    <t>KLASA:402-01/24-02/3 URBROJ:2170-20-03-02/10-25-61 od 11.ožujka 2025.</t>
  </si>
  <si>
    <t>KLASA:363-10/24-03/5 URBROJ:2170-20-03-03/11-25-7 od 14.ožujka 2025.</t>
  </si>
  <si>
    <t>"KAMINO" Obrt za dimnjačarske usluge</t>
  </si>
  <si>
    <t>Ugovor o koncesiji za obavljanje dimnjačarskih poslova na području Općine Jelenje</t>
  </si>
  <si>
    <t>Ugovor br. 41/25 o održavanju informatičkoj podrški i konzultaciji korisniku informacijskog sustava</t>
  </si>
  <si>
    <t>KLASA:550-01/25-03/6 URBROJ:2170-20-03-02/1-25-3 od 05. veljače 2025.</t>
  </si>
  <si>
    <t>KLASA:550-01/25-03/7 URBROJ:2170-20-03-02/1-25-2 od 14. siječnja 2025.</t>
  </si>
  <si>
    <t>KLASA:550-01/25-03/8 URBROJ:2170-20-03-02/01-25-2 od 14. siječnja 2025.</t>
  </si>
  <si>
    <t>Zagreb, 10. prosinca 2024.</t>
  </si>
  <si>
    <t>KLASA:406-09/25-03/7 URBROJ:2170-20-03-01/03-25-2 od 23. svibnja 2025.</t>
  </si>
  <si>
    <t>Ugovor o nabavi vrijednosnih poklon bonova</t>
  </si>
  <si>
    <t>Ugovor o izvođenju radova na održavanju nerazvrstanih cesta na području Općine Jelenje u 2025. godini</t>
  </si>
  <si>
    <t>KLASA:406-09/24-03/11 URBROJ:2170-20-03-03/11-25-7 od 13. siječnja 2025.</t>
  </si>
  <si>
    <t>KLASA: 550-01/25-03/4 URBROJ:2170-20-03-02/01-25-2 od 13. siječnja 2025.</t>
  </si>
  <si>
    <t>Ugovor o održavanju zelenih površina na području Općine Jelenje za 2025. godinu i Aneks Ugovora za 2025.</t>
  </si>
  <si>
    <t>Ugovor o održavanju groblja na području općine Jelenje za 2025. godinu i Aneks Ugovora za 2025.</t>
  </si>
  <si>
    <t>Ugovor o održavanju javnih površina na području općine Jelenje za 2025. godinu i Aneks Ugovora za 2025.</t>
  </si>
  <si>
    <t>Ugovor o održavanju igrališta za djecu i mlade u Dražicama za 2025. godinu i Aneks Ugovora za 2025.</t>
  </si>
  <si>
    <r>
      <t>Ugovor o održavanjau poslovnih prostora u vlasništvu Općine Jelenje i sezonskog održavanja cvjetnih površina za 2025. godinu</t>
    </r>
    <r>
      <rPr>
        <sz val="11"/>
        <rFont val="Calibri"/>
        <family val="2"/>
        <charset val="238"/>
        <scheme val="minor"/>
      </rPr>
      <t xml:space="preserve"> i Aneks Ugovora o održavanju poslovnih prostora u vlasništvu Općine Jelenje i sezonskog održavanja cvjetnih površina za 2025. godinu</t>
    </r>
  </si>
  <si>
    <t>Sporazum o prijenosu prava upravljanja na Školskoj sportskoj dvorani Osnovne škole "Jelenje-Dražice" i Aneks Sporazuma za 2025.</t>
  </si>
  <si>
    <t>KLASA:602-01/25-01/2 URBROJ:2170-20-03-02/10-25-1 od 17. lipnja 2025.</t>
  </si>
  <si>
    <t>Ugovor o sufinanciranju programa produženog boravka učenika u 2025/2026. školskoj godini</t>
  </si>
  <si>
    <t>KLASA:406-09/25-03/14 URBROJ:2170-20-03-03/11-25-6 od 16. listopada 2025.</t>
  </si>
  <si>
    <t>Ugovor o obavljanju komunalnih poslova čišćenja snijega i zimskog održavanja cesta na području općine Jelenje za zimsko razdoblje 2026./2026.</t>
  </si>
  <si>
    <t>15.04.2026.</t>
  </si>
  <si>
    <t>KLASA:550-01/25-03/3 URBROJ:2170-20-03-02/01-25-3 od 14. siječnja 2025.</t>
  </si>
  <si>
    <t>KLASA: 406-03/25-01/1 URBROJ:2170-20-03-01/03-25-7 od 28. travnja 2025.</t>
  </si>
  <si>
    <t xml:space="preserve">Ugovor o izvođenju radova dogradnja dječjeg vrtića "Grobnički tići" Podhum i Dodat 1.-3. Ugovoru </t>
  </si>
  <si>
    <t>IVAN SAMARŽIJA, vlasnik obrta za proizvodnju i usluge ARIJA</t>
  </si>
  <si>
    <t>Ugovor o javnoj nabavi radova - proširenje groblja Jelenje</t>
  </si>
  <si>
    <t>15.12.2025.</t>
  </si>
  <si>
    <t>TOME d.o.o.</t>
  </si>
  <si>
    <t>KLASA: 406-03/25-02/3 URBROJ:2170-20-03-01/03-25-6 od 29. srpnja 2025.</t>
  </si>
  <si>
    <t xml:space="preserve">Ugovor o rekonstrukciji postojeće sportske građevine i opremanje sportskom opremom i rekvizitima - igralište za haklanje i Dodatak 1. i 2. Ugovoru </t>
  </si>
  <si>
    <t>DOBRA GRADNJA d.o.o.</t>
  </si>
  <si>
    <t>Ugovor o izvođenju radova na dogradnji drvarnici i uređenju okoliša Planinarskog doma Hahlić</t>
  </si>
  <si>
    <t>KLASA: 406-09/25-03/10 URBROJ:2170-20-03-01/03-25-10 od 24. srpnja 2025.</t>
  </si>
  <si>
    <t>KLASA: 406-03/24-02/1 URBROJ:2170-20-03-03/11-24-7 od 12. studenog 2024.</t>
  </si>
  <si>
    <t>Ugovor o izgradnji i opremanju dječjeg igrališta u Lukežima i Dodatak br. 1., br.2., br.3., Dodatak br.4., Ugovoru</t>
  </si>
  <si>
    <t xml:space="preserve">ZZ Concept d.o.o. </t>
  </si>
  <si>
    <t>KLASA: 402-04/25-02/2 URBROJ:2170-20-03-01/03-25-12 od 29. srpnja 2025.</t>
  </si>
  <si>
    <t>Ugovor o uređenju i opremanju dječjeg igrališta DV Grobnički tići i Dodatak br. 1., br.2. Ugovoru</t>
  </si>
  <si>
    <t xml:space="preserve">PLANOPOLIS d.o.o. </t>
  </si>
  <si>
    <t>Ugovor o izradi izmjene i dopune detaljnog plana uređenja zone Jelenski vrh</t>
  </si>
  <si>
    <t>KLASA: 406-09/25-03/13 URBROJ:2170-20-03-01/03-25-2 od 17. srpnja 2025.</t>
  </si>
  <si>
    <t xml:space="preserve">Sporazum o sufinanciranju izvođenja radova izvanrednog održavanja, sanacije ceste LC58019, dionica Zoretići-Kukuljani </t>
  </si>
  <si>
    <t>KLASA:406-01/25-01/5 URBROJ:2170-48-02/10-25-01 od 13. siječnja 2025.</t>
  </si>
  <si>
    <t>TECHCON PLAN d.o.o.</t>
  </si>
  <si>
    <t>KLASA:406-03/23-02/1 URBROJ:2170-20-03-02/01-23-76 od 27. rujna 2023.</t>
  </si>
  <si>
    <t>Ugovor o pružanju usluge stručnog nadzora građevinskih radova na dogradnji dječjeg vrtića Grobnički tići Podhum i koordinatora II zaštite na radu i Dodatak br. 1., br. 2. Ugovoru</t>
  </si>
  <si>
    <t>Ugovor o korištenju sredstava za sufinanciranje zimske službe na nerazvrstanim cestama iz izvora sredstava Hrvatskih cesta d.o.o. u 2025. godini</t>
  </si>
  <si>
    <t xml:space="preserve">KLASA:340-03/24-10/316 URBROJ: 345-500-510-511/594-24-01 </t>
  </si>
  <si>
    <t>KLASA:402-02/25-07/9 URBROJ:2170-10-01/2-25-10 od 05. ožujka 2025.</t>
  </si>
  <si>
    <t>Ugovor o sufinanciranju usluge i logopedske terapije i rehabilitacije u 2025. godini br.27/10/2025</t>
  </si>
  <si>
    <t>KLASA:402-02/25-07/4 URBROJ:2170-10-01/2-25-1 od 22. siječnja 2025.</t>
  </si>
  <si>
    <t>Ugovor o sufinanciranju projekta dnevni boravak za starije osobe br.4/10/2025</t>
  </si>
  <si>
    <t>KLASA:402-05/24-01/85 URBROJ:529-07-01-01/03-25-3 od 10. veljače 2025.</t>
  </si>
  <si>
    <t>MINISTARSTVO TURIZMA I SPORTA</t>
  </si>
  <si>
    <t xml:space="preserve">Ugovor o sufinanciranju izgradnje, obnove, održavanja, opremanja i rekonstrukcije sportskih građevina za 2025. godinu </t>
  </si>
  <si>
    <t xml:space="preserve">Ugovor br.006/03/2024 o sufinanciranju pilot projekta Jelenje misli zeleno, kompostirajmo zajedno </t>
  </si>
  <si>
    <t>KLASA:402-02/25-01/16 URBROJ:2170-08-01/9-25-2 od 11. travnja 2025.</t>
  </si>
  <si>
    <t>Ugovor br.18/8/2025 o sufinanciranju projekta uređenje šetnice uz Sušicu III faza</t>
  </si>
  <si>
    <t>Ugovor o dodjeli bespovratnih sredstava dostupnost kvalitetne skrbi za djecu u lokalnim zajednicama/poboljšanje materijalnih uvjeta u dječjim vrtićima</t>
  </si>
  <si>
    <t>MINISTARSTVO DEMOGRAFIJE I USELJENIŠTVA</t>
  </si>
  <si>
    <t>KLASA:402-02/25-01/306 URBROJ: 519-03-02-03/3-25-2 od 13. svibnja 2025.</t>
  </si>
  <si>
    <t>Ugovor o financiranju br:09-F-E-0612/25-08</t>
  </si>
  <si>
    <t>KLASA:402-07/25-01/2 URBROJ:2170-09/5-25-106 od 27. studenog 2025.</t>
  </si>
  <si>
    <t>Ugovor br.38/09/2025 o sufinanciranju projekta dogradnje drvarnice i uređenja okoliša planinarskog doma Hahlić</t>
  </si>
  <si>
    <t>MINISTARSTVO PROSTORNOG UREĐENJA GRADITELJSTVA DRŽAVNE IMOVINE</t>
  </si>
  <si>
    <t>KLASA:970-01/25-02/1 URBROJ:2170-20-03-02/10-25-5 od 16. lipnja 2025.</t>
  </si>
  <si>
    <t>KLASA:970-01/24-02/4 URBROJ:2170-20-03-01/03-247-3 od 16. prosinca 2024.</t>
  </si>
  <si>
    <t>Ugovor o dodjeli bespovratnih sredstava kodni broj: SF.3.4.11.01.0284</t>
  </si>
  <si>
    <t>EUROPSKI SOCIJALNI FOND PLUS</t>
  </si>
  <si>
    <t>08.03.2024.</t>
  </si>
  <si>
    <t>Ugovor o dodjeli bespovratnih sredstava za projekte koji se financiraju iz nacionalnog plana oporavka i otpornosti Dogradnja dječjeg vrtića Grobnički tići Podhum</t>
  </si>
  <si>
    <t xml:space="preserve">MINISTARSTVO ZNANOSTI I OBRAZOVANJA </t>
  </si>
  <si>
    <t xml:space="preserve">KLASA:910-06/23-01/00071 URBROJ:533-06-03-002 </t>
  </si>
  <si>
    <t>Ugovor o dodjeli bespovratnih sredstava za projekte koji se financiraju iz nacionalnog plana oporavka i otpornosti 2021-2026 - PROSTORNI PLAN UREĐENJA OPĆINE JELENJE NOVE GENERACIJE - Izrada izmjene i dopune prostornog plana lokalane razine putem elektroničkog sustava e-planovi</t>
  </si>
  <si>
    <t>Ugovor o dodjeli bespovratnih sredstava za projekte koji se financiraju iz nacionalnog plana oporavka i otpornosti 2021-2026 - PROSTORNI PLAN UREĐENJA OPĆINE JELENJE NOVE GENERACIJE - Izrada izmjene i dopune detaljnog plana uređenja zone Jelenski vrh putem elektroničkog sustava e-planovi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</si>
</sst>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4" fontId="0" fillId="0" borderId="0" xfId="0" applyNumberFormat="1"/>
    <xf numFmtId="0" fontId="0" fillId="0" borderId="3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0E8B-681D-4646-B960-27BB61A44B65}">
  <dimension ref="A1:H90"/>
  <sheetViews>
    <sheetView tabSelected="1" topLeftCell="A85" workbookViewId="0">
      <selection activeCell="L81" sqref="L81"/>
    </sheetView>
  </sheetViews>
  <sheetFormatPr defaultRowHeight="14.4" x14ac:dyDescent="0.3"/>
  <cols>
    <col min="1" max="1" width="10" customWidth="1"/>
    <col min="2" max="2" width="28.5546875" style="1" customWidth="1"/>
    <col min="3" max="3" width="20.109375" style="1" customWidth="1"/>
    <col min="4" max="4" width="18.6640625" style="1" customWidth="1"/>
    <col min="5" max="5" width="12.6640625" customWidth="1"/>
    <col min="6" max="6" width="10.6640625" bestFit="1" customWidth="1"/>
    <col min="7" max="7" width="9.77734375" customWidth="1"/>
    <col min="8" max="8" width="14.33203125" style="1" customWidth="1"/>
  </cols>
  <sheetData>
    <row r="1" spans="1:8" s="1" customFormat="1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1" customFormat="1" ht="43.2" x14ac:dyDescent="0.3">
      <c r="A2" s="3">
        <v>1</v>
      </c>
      <c r="B2" s="4" t="s">
        <v>77</v>
      </c>
      <c r="C2" s="4" t="s">
        <v>40</v>
      </c>
      <c r="D2" s="14" t="s">
        <v>41</v>
      </c>
      <c r="E2" s="6">
        <f>440*12</f>
        <v>5280</v>
      </c>
      <c r="F2" s="7" t="s">
        <v>78</v>
      </c>
      <c r="G2" s="3" t="s">
        <v>9</v>
      </c>
      <c r="H2" s="4" t="s">
        <v>10</v>
      </c>
    </row>
    <row r="3" spans="1:8" s="1" customFormat="1" ht="57.6" x14ac:dyDescent="0.3">
      <c r="A3" s="3">
        <v>2</v>
      </c>
      <c r="B3" s="4" t="s">
        <v>80</v>
      </c>
      <c r="C3" s="4" t="s">
        <v>40</v>
      </c>
      <c r="D3" s="14" t="s">
        <v>79</v>
      </c>
      <c r="E3" s="6">
        <f>625*12</f>
        <v>7500</v>
      </c>
      <c r="F3" s="7" t="s">
        <v>78</v>
      </c>
      <c r="G3" s="3" t="s">
        <v>9</v>
      </c>
      <c r="H3" s="4" t="s">
        <v>10</v>
      </c>
    </row>
    <row r="4" spans="1:8" s="1" customFormat="1" ht="43.2" x14ac:dyDescent="0.3">
      <c r="A4" s="3">
        <v>3</v>
      </c>
      <c r="B4" s="4" t="s">
        <v>81</v>
      </c>
      <c r="C4" s="4" t="s">
        <v>40</v>
      </c>
      <c r="D4" s="14" t="s">
        <v>43</v>
      </c>
      <c r="E4" s="5">
        <f>625*12</f>
        <v>7500</v>
      </c>
      <c r="F4" s="7" t="s">
        <v>78</v>
      </c>
      <c r="G4" s="3" t="s">
        <v>9</v>
      </c>
      <c r="H4" s="4" t="s">
        <v>10</v>
      </c>
    </row>
    <row r="5" spans="1:8" s="1" customFormat="1" ht="57.6" x14ac:dyDescent="0.3">
      <c r="A5" s="3">
        <v>4</v>
      </c>
      <c r="B5" s="4" t="s">
        <v>82</v>
      </c>
      <c r="C5" s="4" t="s">
        <v>40</v>
      </c>
      <c r="D5" s="14" t="s">
        <v>44</v>
      </c>
      <c r="E5" s="5">
        <f>450*12</f>
        <v>5400</v>
      </c>
      <c r="F5" s="7" t="s">
        <v>78</v>
      </c>
      <c r="G5" s="3" t="s">
        <v>9</v>
      </c>
      <c r="H5" s="4" t="s">
        <v>10</v>
      </c>
    </row>
    <row r="6" spans="1:8" s="1" customFormat="1" ht="43.2" x14ac:dyDescent="0.3">
      <c r="A6" s="3">
        <v>5</v>
      </c>
      <c r="B6" s="4" t="s">
        <v>83</v>
      </c>
      <c r="C6" s="4" t="s">
        <v>40</v>
      </c>
      <c r="D6" s="14" t="s">
        <v>84</v>
      </c>
      <c r="E6" s="5">
        <f>190*12</f>
        <v>2280</v>
      </c>
      <c r="F6" s="7" t="s">
        <v>78</v>
      </c>
      <c r="G6" s="3" t="s">
        <v>9</v>
      </c>
      <c r="H6" s="4" t="s">
        <v>10</v>
      </c>
    </row>
    <row r="7" spans="1:8" s="1" customFormat="1" ht="43.2" x14ac:dyDescent="0.3">
      <c r="A7" s="3">
        <v>6</v>
      </c>
      <c r="B7" s="4" t="s">
        <v>85</v>
      </c>
      <c r="C7" s="4" t="s">
        <v>40</v>
      </c>
      <c r="D7" s="14" t="s">
        <v>86</v>
      </c>
      <c r="E7" s="5">
        <v>4250</v>
      </c>
      <c r="F7" s="7" t="s">
        <v>78</v>
      </c>
      <c r="G7" s="3" t="s">
        <v>9</v>
      </c>
      <c r="H7" s="4" t="s">
        <v>10</v>
      </c>
    </row>
    <row r="8" spans="1:8" s="1" customFormat="1" ht="43.2" x14ac:dyDescent="0.3">
      <c r="A8" s="3">
        <v>7</v>
      </c>
      <c r="B8" s="4" t="s">
        <v>87</v>
      </c>
      <c r="C8" s="4" t="s">
        <v>40</v>
      </c>
      <c r="D8" s="14" t="s">
        <v>42</v>
      </c>
      <c r="E8" s="5">
        <f>600*12</f>
        <v>7200</v>
      </c>
      <c r="F8" s="7" t="s">
        <v>78</v>
      </c>
      <c r="G8" s="3" t="s">
        <v>9</v>
      </c>
      <c r="H8" s="4" t="s">
        <v>10</v>
      </c>
    </row>
    <row r="9" spans="1:8" s="1" customFormat="1" ht="43.2" x14ac:dyDescent="0.3">
      <c r="A9" s="3">
        <v>8</v>
      </c>
      <c r="B9" s="4" t="s">
        <v>88</v>
      </c>
      <c r="C9" s="4" t="s">
        <v>40</v>
      </c>
      <c r="D9" s="14" t="s">
        <v>89</v>
      </c>
      <c r="E9" s="5">
        <f>700*12</f>
        <v>8400</v>
      </c>
      <c r="F9" s="7" t="s">
        <v>78</v>
      </c>
      <c r="G9" s="3" t="s">
        <v>9</v>
      </c>
      <c r="H9" s="4" t="s">
        <v>10</v>
      </c>
    </row>
    <row r="10" spans="1:8" s="1" customFormat="1" ht="100.8" x14ac:dyDescent="0.3">
      <c r="A10" s="3">
        <v>9</v>
      </c>
      <c r="B10" s="4" t="s">
        <v>90</v>
      </c>
      <c r="C10" s="4" t="s">
        <v>27</v>
      </c>
      <c r="D10" s="14" t="s">
        <v>167</v>
      </c>
      <c r="E10" s="6">
        <f>(500*12)/2+(100*6)</f>
        <v>3600</v>
      </c>
      <c r="F10" s="7" t="s">
        <v>78</v>
      </c>
      <c r="G10" s="3" t="s">
        <v>9</v>
      </c>
      <c r="H10" s="4" t="s">
        <v>10</v>
      </c>
    </row>
    <row r="11" spans="1:8" s="1" customFormat="1" ht="230.4" x14ac:dyDescent="0.3">
      <c r="A11" s="3">
        <v>10</v>
      </c>
      <c r="B11" s="4" t="s">
        <v>91</v>
      </c>
      <c r="C11" s="4" t="s">
        <v>27</v>
      </c>
      <c r="D11" s="14" t="s">
        <v>166</v>
      </c>
      <c r="E11" s="5">
        <f>(2200*12)/2+(3200*6)</f>
        <v>32400</v>
      </c>
      <c r="F11" s="7" t="s">
        <v>78</v>
      </c>
      <c r="G11" s="3" t="s">
        <v>9</v>
      </c>
      <c r="H11" s="4" t="s">
        <v>10</v>
      </c>
    </row>
    <row r="12" spans="1:8" s="1" customFormat="1" ht="86.4" x14ac:dyDescent="0.3">
      <c r="A12" s="3">
        <v>11</v>
      </c>
      <c r="B12" s="4" t="s">
        <v>92</v>
      </c>
      <c r="C12" s="4" t="s">
        <v>27</v>
      </c>
      <c r="D12" s="14" t="s">
        <v>162</v>
      </c>
      <c r="E12" s="5">
        <f>(1800*12)/2+(3300*6)</f>
        <v>30600</v>
      </c>
      <c r="F12" s="7" t="s">
        <v>78</v>
      </c>
      <c r="G12" s="3" t="s">
        <v>9</v>
      </c>
      <c r="H12" s="4" t="s">
        <v>10</v>
      </c>
    </row>
    <row r="13" spans="1:8" s="1" customFormat="1" ht="86.4" x14ac:dyDescent="0.3">
      <c r="A13" s="3">
        <v>12</v>
      </c>
      <c r="B13" s="4" t="s">
        <v>93</v>
      </c>
      <c r="C13" s="4" t="s">
        <v>27</v>
      </c>
      <c r="D13" s="14" t="s">
        <v>165</v>
      </c>
      <c r="E13" s="5">
        <f>(1100*12)/2+(2600*6)</f>
        <v>22200</v>
      </c>
      <c r="F13" s="7" t="s">
        <v>78</v>
      </c>
      <c r="G13" s="3" t="s">
        <v>9</v>
      </c>
      <c r="H13" s="4" t="s">
        <v>10</v>
      </c>
    </row>
    <row r="14" spans="1:8" s="1" customFormat="1" ht="72" x14ac:dyDescent="0.3">
      <c r="A14" s="3">
        <v>13</v>
      </c>
      <c r="B14" s="4" t="s">
        <v>94</v>
      </c>
      <c r="C14" s="4" t="s">
        <v>27</v>
      </c>
      <c r="D14" s="14" t="s">
        <v>163</v>
      </c>
      <c r="E14" s="5">
        <f>(1800*12)/2+(3300*6)</f>
        <v>30600</v>
      </c>
      <c r="F14" s="7" t="s">
        <v>78</v>
      </c>
      <c r="G14" s="3" t="s">
        <v>9</v>
      </c>
      <c r="H14" s="4" t="s">
        <v>10</v>
      </c>
    </row>
    <row r="15" spans="1:8" s="1" customFormat="1" ht="86.4" x14ac:dyDescent="0.3">
      <c r="A15" s="3">
        <v>14</v>
      </c>
      <c r="B15" s="4" t="s">
        <v>95</v>
      </c>
      <c r="C15" s="4" t="s">
        <v>27</v>
      </c>
      <c r="D15" s="14" t="s">
        <v>164</v>
      </c>
      <c r="E15" s="5">
        <f>(6200*12)/2+(6700*6)</f>
        <v>77400</v>
      </c>
      <c r="F15" s="7" t="s">
        <v>78</v>
      </c>
      <c r="G15" s="3" t="s">
        <v>9</v>
      </c>
      <c r="H15" s="4" t="s">
        <v>10</v>
      </c>
    </row>
    <row r="16" spans="1:8" s="1" customFormat="1" ht="72" x14ac:dyDescent="0.3">
      <c r="A16" s="4">
        <v>15</v>
      </c>
      <c r="B16" s="4" t="s">
        <v>97</v>
      </c>
      <c r="C16" s="4" t="s">
        <v>45</v>
      </c>
      <c r="D16" s="14" t="s">
        <v>96</v>
      </c>
      <c r="E16" s="5">
        <v>2654.46</v>
      </c>
      <c r="F16" s="7" t="s">
        <v>78</v>
      </c>
      <c r="G16" s="3" t="s">
        <v>9</v>
      </c>
      <c r="H16" s="4" t="s">
        <v>10</v>
      </c>
    </row>
    <row r="17" spans="1:8" s="1" customFormat="1" ht="57.6" x14ac:dyDescent="0.3">
      <c r="A17" s="3">
        <v>16</v>
      </c>
      <c r="B17" s="4" t="s">
        <v>99</v>
      </c>
      <c r="C17" s="4" t="s">
        <v>98</v>
      </c>
      <c r="D17" s="14" t="s">
        <v>100</v>
      </c>
      <c r="E17" s="5" t="s">
        <v>52</v>
      </c>
      <c r="F17" s="7" t="s">
        <v>78</v>
      </c>
      <c r="G17" s="3" t="s">
        <v>9</v>
      </c>
      <c r="H17" s="4" t="s">
        <v>10</v>
      </c>
    </row>
    <row r="18" spans="1:8" s="1" customFormat="1" ht="86.4" x14ac:dyDescent="0.3">
      <c r="A18" s="3">
        <v>17</v>
      </c>
      <c r="B18" s="4" t="s">
        <v>101</v>
      </c>
      <c r="C18" s="4" t="s">
        <v>35</v>
      </c>
      <c r="D18" s="14" t="s">
        <v>36</v>
      </c>
      <c r="E18" s="6" t="s">
        <v>37</v>
      </c>
      <c r="F18" s="7" t="s">
        <v>78</v>
      </c>
      <c r="G18" s="3" t="s">
        <v>9</v>
      </c>
      <c r="H18" s="4" t="s">
        <v>10</v>
      </c>
    </row>
    <row r="19" spans="1:8" s="1" customFormat="1" ht="43.2" customHeight="1" x14ac:dyDescent="0.3">
      <c r="A19" s="10">
        <v>18</v>
      </c>
      <c r="B19" s="12" t="s">
        <v>102</v>
      </c>
      <c r="C19" s="12" t="s">
        <v>48</v>
      </c>
      <c r="D19" s="15" t="s">
        <v>49</v>
      </c>
      <c r="E19" s="6">
        <f>618.75*12</f>
        <v>7425</v>
      </c>
      <c r="F19" s="7" t="s">
        <v>78</v>
      </c>
      <c r="G19" s="3" t="s">
        <v>9</v>
      </c>
      <c r="H19" s="4" t="s">
        <v>10</v>
      </c>
    </row>
    <row r="20" spans="1:8" s="1" customFormat="1" ht="43.2" x14ac:dyDescent="0.3">
      <c r="A20" s="11"/>
      <c r="B20" s="13"/>
      <c r="C20" s="13"/>
      <c r="D20" s="16"/>
      <c r="E20" s="4" t="s">
        <v>103</v>
      </c>
      <c r="F20" s="7" t="s">
        <v>78</v>
      </c>
      <c r="G20" s="3" t="s">
        <v>9</v>
      </c>
      <c r="H20" s="4" t="s">
        <v>10</v>
      </c>
    </row>
    <row r="21" spans="1:8" s="1" customFormat="1" ht="100.8" x14ac:dyDescent="0.3">
      <c r="A21" s="3">
        <v>19</v>
      </c>
      <c r="B21" s="4" t="s">
        <v>104</v>
      </c>
      <c r="C21" s="4" t="s">
        <v>60</v>
      </c>
      <c r="D21" s="14" t="s">
        <v>105</v>
      </c>
      <c r="E21" s="5">
        <v>3500</v>
      </c>
      <c r="F21" s="7" t="s">
        <v>78</v>
      </c>
      <c r="G21" s="3" t="s">
        <v>9</v>
      </c>
      <c r="H21" s="4" t="s">
        <v>10</v>
      </c>
    </row>
    <row r="22" spans="1:8" s="1" customFormat="1" ht="28.8" x14ac:dyDescent="0.3">
      <c r="A22" s="3">
        <v>20</v>
      </c>
      <c r="B22" s="4" t="s">
        <v>106</v>
      </c>
      <c r="C22" s="4" t="s">
        <v>51</v>
      </c>
      <c r="D22" s="14" t="s">
        <v>107</v>
      </c>
      <c r="E22" s="5" t="s">
        <v>52</v>
      </c>
      <c r="F22" s="7" t="s">
        <v>78</v>
      </c>
      <c r="G22" s="3" t="s">
        <v>9</v>
      </c>
      <c r="H22" s="4" t="s">
        <v>10</v>
      </c>
    </row>
    <row r="23" spans="1:8" s="1" customFormat="1" ht="28.8" x14ac:dyDescent="0.3">
      <c r="A23" s="3">
        <v>21</v>
      </c>
      <c r="B23" s="4" t="s">
        <v>106</v>
      </c>
      <c r="C23" s="4" t="s">
        <v>51</v>
      </c>
      <c r="D23" s="14" t="s">
        <v>109</v>
      </c>
      <c r="E23" s="5" t="s">
        <v>52</v>
      </c>
      <c r="F23" s="7" t="s">
        <v>78</v>
      </c>
      <c r="G23" s="3" t="s">
        <v>9</v>
      </c>
      <c r="H23" s="4" t="s">
        <v>10</v>
      </c>
    </row>
    <row r="24" spans="1:8" s="1" customFormat="1" ht="28.8" x14ac:dyDescent="0.3">
      <c r="A24" s="3">
        <v>22</v>
      </c>
      <c r="B24" s="4" t="s">
        <v>106</v>
      </c>
      <c r="C24" s="4" t="s">
        <v>51</v>
      </c>
      <c r="D24" s="14" t="s">
        <v>108</v>
      </c>
      <c r="E24" s="5" t="s">
        <v>52</v>
      </c>
      <c r="F24" s="7" t="s">
        <v>78</v>
      </c>
      <c r="G24" s="3" t="s">
        <v>9</v>
      </c>
      <c r="H24" s="4" t="s">
        <v>10</v>
      </c>
    </row>
    <row r="25" spans="1:8" s="1" customFormat="1" ht="57.6" x14ac:dyDescent="0.3">
      <c r="A25" s="3">
        <v>23</v>
      </c>
      <c r="B25" s="4" t="s">
        <v>110</v>
      </c>
      <c r="C25" s="4" t="s">
        <v>58</v>
      </c>
      <c r="D25" s="14" t="s">
        <v>111</v>
      </c>
      <c r="E25" s="6" t="s">
        <v>112</v>
      </c>
      <c r="F25" s="7" t="s">
        <v>78</v>
      </c>
      <c r="G25" s="3" t="s">
        <v>9</v>
      </c>
      <c r="H25" s="4" t="s">
        <v>10</v>
      </c>
    </row>
    <row r="26" spans="1:8" s="1" customFormat="1" ht="43.2" x14ac:dyDescent="0.3">
      <c r="A26" s="3">
        <v>24</v>
      </c>
      <c r="B26" s="4" t="s">
        <v>113</v>
      </c>
      <c r="C26" s="4" t="s">
        <v>56</v>
      </c>
      <c r="D26" s="14" t="s">
        <v>57</v>
      </c>
      <c r="E26" s="6">
        <f>1500*6</f>
        <v>9000</v>
      </c>
      <c r="F26" s="7">
        <v>45838</v>
      </c>
      <c r="G26" s="3" t="s">
        <v>9</v>
      </c>
      <c r="H26" s="4" t="s">
        <v>10</v>
      </c>
    </row>
    <row r="27" spans="1:8" s="1" customFormat="1" ht="57.6" x14ac:dyDescent="0.3">
      <c r="A27" s="3">
        <v>25</v>
      </c>
      <c r="B27" s="4" t="s">
        <v>114</v>
      </c>
      <c r="C27" s="4" t="s">
        <v>59</v>
      </c>
      <c r="D27" s="14" t="s">
        <v>115</v>
      </c>
      <c r="E27" s="5">
        <f>187.5*12</f>
        <v>2250</v>
      </c>
      <c r="F27" s="3" t="s">
        <v>78</v>
      </c>
      <c r="G27" s="3" t="s">
        <v>9</v>
      </c>
      <c r="H27" s="4" t="s">
        <v>10</v>
      </c>
    </row>
    <row r="28" spans="1:8" s="1" customFormat="1" ht="72" x14ac:dyDescent="0.3">
      <c r="A28" s="3">
        <v>26</v>
      </c>
      <c r="B28" s="4" t="s">
        <v>116</v>
      </c>
      <c r="C28" s="4" t="s">
        <v>117</v>
      </c>
      <c r="D28" s="14" t="s">
        <v>118</v>
      </c>
      <c r="E28" s="5">
        <v>1327.23</v>
      </c>
      <c r="F28" s="3" t="s">
        <v>78</v>
      </c>
      <c r="G28" s="3" t="s">
        <v>9</v>
      </c>
      <c r="H28" s="4" t="s">
        <v>10</v>
      </c>
    </row>
    <row r="29" spans="1:8" s="1" customFormat="1" ht="115.2" x14ac:dyDescent="0.3">
      <c r="A29" s="3">
        <v>27</v>
      </c>
      <c r="B29" s="4" t="s">
        <v>119</v>
      </c>
      <c r="C29" s="4" t="s">
        <v>120</v>
      </c>
      <c r="D29" s="14" t="s">
        <v>121</v>
      </c>
      <c r="E29" s="5">
        <v>30846.5</v>
      </c>
      <c r="F29" s="3" t="s">
        <v>78</v>
      </c>
      <c r="G29" s="3" t="s">
        <v>9</v>
      </c>
      <c r="H29" s="4" t="s">
        <v>10</v>
      </c>
    </row>
    <row r="30" spans="1:8" s="1" customFormat="1" ht="57.6" x14ac:dyDescent="0.3">
      <c r="A30" s="3">
        <v>28</v>
      </c>
      <c r="B30" s="4" t="s">
        <v>122</v>
      </c>
      <c r="C30" s="4" t="s">
        <v>11</v>
      </c>
      <c r="D30" s="14" t="s">
        <v>123</v>
      </c>
      <c r="E30" s="5">
        <v>2700</v>
      </c>
      <c r="F30" s="3" t="s">
        <v>78</v>
      </c>
      <c r="G30" s="3" t="s">
        <v>9</v>
      </c>
      <c r="H30" s="4" t="s">
        <v>10</v>
      </c>
    </row>
    <row r="31" spans="1:8" s="1" customFormat="1" ht="57.6" x14ac:dyDescent="0.3">
      <c r="A31" s="3">
        <v>29</v>
      </c>
      <c r="B31" s="4" t="s">
        <v>124</v>
      </c>
      <c r="C31" s="4" t="s">
        <v>8</v>
      </c>
      <c r="D31" s="14" t="s">
        <v>123</v>
      </c>
      <c r="E31" s="5">
        <v>1800</v>
      </c>
      <c r="F31" s="3" t="s">
        <v>78</v>
      </c>
      <c r="G31" s="3" t="s">
        <v>9</v>
      </c>
      <c r="H31" s="4" t="s">
        <v>10</v>
      </c>
    </row>
    <row r="32" spans="1:8" s="1" customFormat="1" ht="72" x14ac:dyDescent="0.3">
      <c r="A32" s="3">
        <v>30</v>
      </c>
      <c r="B32" s="4" t="s">
        <v>125</v>
      </c>
      <c r="C32" s="4" t="s">
        <v>28</v>
      </c>
      <c r="D32" s="14" t="s">
        <v>126</v>
      </c>
      <c r="E32" s="5">
        <v>10000</v>
      </c>
      <c r="F32" s="3" t="s">
        <v>78</v>
      </c>
      <c r="G32" s="3" t="s">
        <v>9</v>
      </c>
      <c r="H32" s="4" t="s">
        <v>10</v>
      </c>
    </row>
    <row r="33" spans="1:8" s="1" customFormat="1" ht="72" x14ac:dyDescent="0.3">
      <c r="A33" s="3">
        <v>31</v>
      </c>
      <c r="B33" s="4" t="s">
        <v>127</v>
      </c>
      <c r="C33" s="4" t="s">
        <v>18</v>
      </c>
      <c r="D33" s="14" t="s">
        <v>126</v>
      </c>
      <c r="E33" s="5">
        <v>13000</v>
      </c>
      <c r="F33" s="3" t="s">
        <v>78</v>
      </c>
      <c r="G33" s="3" t="s">
        <v>9</v>
      </c>
      <c r="H33" s="4" t="s">
        <v>10</v>
      </c>
    </row>
    <row r="34" spans="1:8" s="1" customFormat="1" ht="72" x14ac:dyDescent="0.3">
      <c r="A34" s="3">
        <v>32</v>
      </c>
      <c r="B34" s="4" t="s">
        <v>128</v>
      </c>
      <c r="C34" s="4" t="s">
        <v>25</v>
      </c>
      <c r="D34" s="14" t="s">
        <v>126</v>
      </c>
      <c r="E34" s="5">
        <v>2200</v>
      </c>
      <c r="F34" s="3" t="s">
        <v>78</v>
      </c>
      <c r="G34" s="3" t="s">
        <v>9</v>
      </c>
      <c r="H34" s="4" t="s">
        <v>10</v>
      </c>
    </row>
    <row r="35" spans="1:8" s="1" customFormat="1" ht="72" x14ac:dyDescent="0.3">
      <c r="A35" s="3">
        <v>33</v>
      </c>
      <c r="B35" s="4" t="s">
        <v>129</v>
      </c>
      <c r="C35" s="4" t="s">
        <v>21</v>
      </c>
      <c r="D35" s="14" t="s">
        <v>126</v>
      </c>
      <c r="E35" s="5">
        <v>4000</v>
      </c>
      <c r="F35" s="3" t="s">
        <v>78</v>
      </c>
      <c r="G35" s="3" t="s">
        <v>9</v>
      </c>
      <c r="H35" s="4" t="s">
        <v>10</v>
      </c>
    </row>
    <row r="36" spans="1:8" s="1" customFormat="1" ht="72" x14ac:dyDescent="0.3">
      <c r="A36" s="3">
        <v>34</v>
      </c>
      <c r="B36" s="4" t="s">
        <v>130</v>
      </c>
      <c r="C36" s="4" t="s">
        <v>19</v>
      </c>
      <c r="D36" s="14" t="s">
        <v>126</v>
      </c>
      <c r="E36" s="5">
        <v>4400</v>
      </c>
      <c r="F36" s="3" t="s">
        <v>78</v>
      </c>
      <c r="G36" s="3" t="s">
        <v>9</v>
      </c>
      <c r="H36" s="4" t="s">
        <v>10</v>
      </c>
    </row>
    <row r="37" spans="1:8" s="1" customFormat="1" ht="72" x14ac:dyDescent="0.3">
      <c r="A37" s="3">
        <v>35</v>
      </c>
      <c r="B37" s="4" t="s">
        <v>131</v>
      </c>
      <c r="C37" s="4" t="s">
        <v>24</v>
      </c>
      <c r="D37" s="14" t="s">
        <v>126</v>
      </c>
      <c r="E37" s="5">
        <v>2700</v>
      </c>
      <c r="F37" s="3" t="s">
        <v>78</v>
      </c>
      <c r="G37" s="3" t="s">
        <v>9</v>
      </c>
      <c r="H37" s="4" t="s">
        <v>10</v>
      </c>
    </row>
    <row r="38" spans="1:8" s="1" customFormat="1" ht="72" x14ac:dyDescent="0.3">
      <c r="A38" s="3">
        <v>36</v>
      </c>
      <c r="B38" s="4" t="s">
        <v>132</v>
      </c>
      <c r="C38" s="4" t="s">
        <v>20</v>
      </c>
      <c r="D38" s="14" t="s">
        <v>126</v>
      </c>
      <c r="E38" s="5">
        <v>2100</v>
      </c>
      <c r="F38" s="3" t="s">
        <v>78</v>
      </c>
      <c r="G38" s="3" t="s">
        <v>9</v>
      </c>
      <c r="H38" s="4" t="s">
        <v>10</v>
      </c>
    </row>
    <row r="39" spans="1:8" s="1" customFormat="1" ht="72" x14ac:dyDescent="0.3">
      <c r="A39" s="3">
        <v>37</v>
      </c>
      <c r="B39" s="4" t="s">
        <v>133</v>
      </c>
      <c r="C39" s="4" t="s">
        <v>17</v>
      </c>
      <c r="D39" s="14" t="s">
        <v>126</v>
      </c>
      <c r="E39" s="5">
        <v>3200</v>
      </c>
      <c r="F39" s="3" t="s">
        <v>78</v>
      </c>
      <c r="G39" s="3" t="s">
        <v>9</v>
      </c>
      <c r="H39" s="4" t="s">
        <v>10</v>
      </c>
    </row>
    <row r="40" spans="1:8" s="1" customFormat="1" ht="72" x14ac:dyDescent="0.3">
      <c r="A40" s="3">
        <v>38</v>
      </c>
      <c r="B40" s="4" t="s">
        <v>134</v>
      </c>
      <c r="C40" s="4" t="s">
        <v>32</v>
      </c>
      <c r="D40" s="14" t="s">
        <v>126</v>
      </c>
      <c r="E40" s="5">
        <v>3000</v>
      </c>
      <c r="F40" s="3" t="s">
        <v>78</v>
      </c>
      <c r="G40" s="3" t="s">
        <v>9</v>
      </c>
      <c r="H40" s="4" t="s">
        <v>10</v>
      </c>
    </row>
    <row r="41" spans="1:8" s="1" customFormat="1" ht="72" x14ac:dyDescent="0.3">
      <c r="A41" s="3">
        <v>39</v>
      </c>
      <c r="B41" s="4" t="s">
        <v>135</v>
      </c>
      <c r="C41" s="4" t="s">
        <v>23</v>
      </c>
      <c r="D41" s="14" t="s">
        <v>126</v>
      </c>
      <c r="E41" s="5">
        <v>800</v>
      </c>
      <c r="F41" s="3" t="s">
        <v>78</v>
      </c>
      <c r="G41" s="3" t="s">
        <v>9</v>
      </c>
      <c r="H41" s="4" t="s">
        <v>10</v>
      </c>
    </row>
    <row r="42" spans="1:8" s="1" customFormat="1" ht="72" x14ac:dyDescent="0.3">
      <c r="A42" s="3">
        <v>40</v>
      </c>
      <c r="B42" s="4" t="s">
        <v>136</v>
      </c>
      <c r="C42" s="4" t="s">
        <v>26</v>
      </c>
      <c r="D42" s="14" t="s">
        <v>126</v>
      </c>
      <c r="E42" s="5">
        <v>4800</v>
      </c>
      <c r="F42" s="3" t="s">
        <v>78</v>
      </c>
      <c r="G42" s="3" t="s">
        <v>9</v>
      </c>
      <c r="H42" s="4" t="s">
        <v>10</v>
      </c>
    </row>
    <row r="43" spans="1:8" s="1" customFormat="1" ht="72" x14ac:dyDescent="0.3">
      <c r="A43" s="3">
        <v>41</v>
      </c>
      <c r="B43" s="4" t="s">
        <v>137</v>
      </c>
      <c r="C43" s="4" t="s">
        <v>29</v>
      </c>
      <c r="D43" s="14" t="s">
        <v>126</v>
      </c>
      <c r="E43" s="5">
        <v>40000</v>
      </c>
      <c r="F43" s="3" t="s">
        <v>78</v>
      </c>
      <c r="G43" s="3" t="s">
        <v>9</v>
      </c>
      <c r="H43" s="4" t="s">
        <v>10</v>
      </c>
    </row>
    <row r="44" spans="1:8" s="1" customFormat="1" ht="72" x14ac:dyDescent="0.3">
      <c r="A44" s="3">
        <v>43</v>
      </c>
      <c r="B44" s="4" t="s">
        <v>138</v>
      </c>
      <c r="C44" s="4" t="s">
        <v>30</v>
      </c>
      <c r="D44" s="14" t="s">
        <v>126</v>
      </c>
      <c r="E44" s="5">
        <v>4600</v>
      </c>
      <c r="F44" s="3" t="s">
        <v>78</v>
      </c>
      <c r="G44" s="3" t="s">
        <v>9</v>
      </c>
      <c r="H44" s="4" t="s">
        <v>10</v>
      </c>
    </row>
    <row r="45" spans="1:8" s="1" customFormat="1" ht="72" x14ac:dyDescent="0.3">
      <c r="A45" s="3">
        <v>44</v>
      </c>
      <c r="B45" s="4" t="s">
        <v>139</v>
      </c>
      <c r="C45" s="4" t="s">
        <v>22</v>
      </c>
      <c r="D45" s="14" t="s">
        <v>126</v>
      </c>
      <c r="E45" s="5">
        <v>2200</v>
      </c>
      <c r="F45" s="3" t="s">
        <v>78</v>
      </c>
      <c r="G45" s="3" t="s">
        <v>9</v>
      </c>
      <c r="H45" s="4" t="s">
        <v>10</v>
      </c>
    </row>
    <row r="46" spans="1:8" s="1" customFormat="1" ht="100.8" x14ac:dyDescent="0.3">
      <c r="A46" s="3">
        <v>45</v>
      </c>
      <c r="B46" s="4" t="s">
        <v>140</v>
      </c>
      <c r="C46" s="4" t="s">
        <v>31</v>
      </c>
      <c r="D46" s="14" t="s">
        <v>141</v>
      </c>
      <c r="E46" s="5">
        <v>4800</v>
      </c>
      <c r="F46" s="3" t="s">
        <v>78</v>
      </c>
      <c r="G46" s="3" t="s">
        <v>9</v>
      </c>
      <c r="H46" s="4" t="s">
        <v>10</v>
      </c>
    </row>
    <row r="47" spans="1:8" s="1" customFormat="1" ht="57.6" x14ac:dyDescent="0.3">
      <c r="A47" s="3">
        <v>46</v>
      </c>
      <c r="B47" s="4" t="s">
        <v>142</v>
      </c>
      <c r="C47" s="4" t="s">
        <v>12</v>
      </c>
      <c r="D47" s="14" t="s">
        <v>123</v>
      </c>
      <c r="E47" s="5">
        <v>8500</v>
      </c>
      <c r="F47" s="3" t="s">
        <v>78</v>
      </c>
      <c r="G47" s="3" t="s">
        <v>9</v>
      </c>
      <c r="H47" s="4" t="s">
        <v>10</v>
      </c>
    </row>
    <row r="48" spans="1:8" s="1" customFormat="1" ht="100.8" x14ac:dyDescent="0.3">
      <c r="A48" s="3">
        <v>47</v>
      </c>
      <c r="B48" s="4" t="s">
        <v>143</v>
      </c>
      <c r="C48" s="4" t="s">
        <v>16</v>
      </c>
      <c r="D48" s="14" t="s">
        <v>141</v>
      </c>
      <c r="E48" s="5">
        <v>1800</v>
      </c>
      <c r="F48" s="3" t="s">
        <v>78</v>
      </c>
      <c r="G48" s="3" t="s">
        <v>9</v>
      </c>
      <c r="H48" s="4" t="s">
        <v>10</v>
      </c>
    </row>
    <row r="49" spans="1:8" s="1" customFormat="1" ht="100.8" x14ac:dyDescent="0.3">
      <c r="A49" s="3">
        <v>48</v>
      </c>
      <c r="B49" s="4" t="s">
        <v>144</v>
      </c>
      <c r="C49" s="4" t="s">
        <v>15</v>
      </c>
      <c r="D49" s="14" t="s">
        <v>141</v>
      </c>
      <c r="E49" s="5">
        <v>500</v>
      </c>
      <c r="F49" s="3" t="s">
        <v>78</v>
      </c>
      <c r="G49" s="3" t="s">
        <v>9</v>
      </c>
      <c r="H49" s="4" t="s">
        <v>10</v>
      </c>
    </row>
    <row r="50" spans="1:8" s="1" customFormat="1" ht="158.4" x14ac:dyDescent="0.3">
      <c r="A50" s="3">
        <v>49</v>
      </c>
      <c r="B50" s="4" t="s">
        <v>145</v>
      </c>
      <c r="C50" s="4" t="s">
        <v>13</v>
      </c>
      <c r="D50" s="14" t="s">
        <v>147</v>
      </c>
      <c r="E50" s="5">
        <v>3100</v>
      </c>
      <c r="F50" s="3" t="s">
        <v>78</v>
      </c>
      <c r="G50" s="3" t="s">
        <v>9</v>
      </c>
      <c r="H50" s="4" t="s">
        <v>10</v>
      </c>
    </row>
    <row r="51" spans="1:8" s="1" customFormat="1" ht="158.4" x14ac:dyDescent="0.3">
      <c r="A51" s="3">
        <v>50</v>
      </c>
      <c r="B51" s="4" t="s">
        <v>148</v>
      </c>
      <c r="C51" s="4" t="s">
        <v>14</v>
      </c>
      <c r="D51" s="14" t="s">
        <v>146</v>
      </c>
      <c r="E51" s="5">
        <v>1800</v>
      </c>
      <c r="F51" s="3" t="s">
        <v>78</v>
      </c>
      <c r="G51" s="3" t="s">
        <v>9</v>
      </c>
      <c r="H51" s="4" t="s">
        <v>10</v>
      </c>
    </row>
    <row r="52" spans="1:8" s="1" customFormat="1" ht="72" x14ac:dyDescent="0.3">
      <c r="A52" s="3">
        <v>51</v>
      </c>
      <c r="B52" s="4" t="s">
        <v>149</v>
      </c>
      <c r="C52" s="4" t="s">
        <v>150</v>
      </c>
      <c r="D52" s="14" t="s">
        <v>151</v>
      </c>
      <c r="E52" s="5">
        <v>300</v>
      </c>
      <c r="F52" s="3" t="s">
        <v>78</v>
      </c>
      <c r="G52" s="3" t="s">
        <v>9</v>
      </c>
      <c r="H52" s="4" t="s">
        <v>10</v>
      </c>
    </row>
    <row r="53" spans="1:8" s="1" customFormat="1" ht="100.8" x14ac:dyDescent="0.3">
      <c r="A53" s="3">
        <v>52</v>
      </c>
      <c r="B53" s="4"/>
      <c r="C53" s="4" t="s">
        <v>50</v>
      </c>
      <c r="D53" s="14" t="s">
        <v>152</v>
      </c>
      <c r="E53" s="5">
        <f>1160*12</f>
        <v>13920</v>
      </c>
      <c r="F53" s="3" t="s">
        <v>78</v>
      </c>
      <c r="G53" s="3" t="s">
        <v>9</v>
      </c>
      <c r="H53" s="4" t="s">
        <v>10</v>
      </c>
    </row>
    <row r="54" spans="1:8" s="1" customFormat="1" ht="57.6" x14ac:dyDescent="0.3">
      <c r="A54" s="3">
        <v>53</v>
      </c>
      <c r="B54" s="4" t="s">
        <v>154</v>
      </c>
      <c r="C54" s="4" t="s">
        <v>61</v>
      </c>
      <c r="D54" s="14" t="s">
        <v>62</v>
      </c>
      <c r="E54" s="5">
        <v>4778</v>
      </c>
      <c r="F54" s="3" t="s">
        <v>78</v>
      </c>
      <c r="G54" s="3" t="s">
        <v>9</v>
      </c>
      <c r="H54" s="4" t="s">
        <v>10</v>
      </c>
    </row>
    <row r="55" spans="1:8" s="1" customFormat="1" ht="57.6" x14ac:dyDescent="0.3">
      <c r="A55" s="3">
        <v>54</v>
      </c>
      <c r="B55" s="4" t="s">
        <v>153</v>
      </c>
      <c r="C55" s="4" t="s">
        <v>61</v>
      </c>
      <c r="D55" s="14" t="s">
        <v>63</v>
      </c>
      <c r="E55" s="5">
        <v>5309</v>
      </c>
      <c r="F55" s="3" t="s">
        <v>78</v>
      </c>
      <c r="G55" s="3" t="s">
        <v>9</v>
      </c>
      <c r="H55" s="4" t="s">
        <v>10</v>
      </c>
    </row>
    <row r="56" spans="1:8" ht="100.8" x14ac:dyDescent="0.3">
      <c r="A56" s="3">
        <v>55</v>
      </c>
      <c r="B56" s="4" t="s">
        <v>155</v>
      </c>
      <c r="C56" s="4" t="s">
        <v>67</v>
      </c>
      <c r="D56" s="14" t="s">
        <v>68</v>
      </c>
      <c r="E56" s="5">
        <v>1800</v>
      </c>
      <c r="F56" s="3" t="s">
        <v>78</v>
      </c>
      <c r="G56" s="3" t="s">
        <v>9</v>
      </c>
      <c r="H56" s="4" t="s">
        <v>10</v>
      </c>
    </row>
    <row r="57" spans="1:8" ht="115.2" x14ac:dyDescent="0.3">
      <c r="A57" s="3">
        <v>56</v>
      </c>
      <c r="B57" s="4" t="s">
        <v>156</v>
      </c>
      <c r="C57" s="4" t="s">
        <v>33</v>
      </c>
      <c r="D57" s="14" t="s">
        <v>34</v>
      </c>
      <c r="E57" s="5">
        <v>2484</v>
      </c>
      <c r="F57" s="3" t="s">
        <v>78</v>
      </c>
      <c r="G57" s="3" t="s">
        <v>9</v>
      </c>
      <c r="H57" s="4" t="s">
        <v>10</v>
      </c>
    </row>
    <row r="58" spans="1:8" ht="43.2" x14ac:dyDescent="0.3">
      <c r="A58" s="3">
        <v>57</v>
      </c>
      <c r="B58" s="4" t="s">
        <v>157</v>
      </c>
      <c r="C58" s="4" t="s">
        <v>69</v>
      </c>
      <c r="D58" s="14" t="s">
        <v>158</v>
      </c>
      <c r="E58" s="5">
        <v>19200</v>
      </c>
      <c r="F58" s="3" t="s">
        <v>78</v>
      </c>
      <c r="G58" s="3" t="s">
        <v>9</v>
      </c>
      <c r="H58" s="4" t="s">
        <v>10</v>
      </c>
    </row>
    <row r="59" spans="1:8" ht="72" x14ac:dyDescent="0.3">
      <c r="A59" s="3">
        <v>58</v>
      </c>
      <c r="B59" s="4" t="s">
        <v>160</v>
      </c>
      <c r="C59" s="4" t="s">
        <v>64</v>
      </c>
      <c r="D59" s="14" t="s">
        <v>159</v>
      </c>
      <c r="E59" s="5">
        <v>81132.88</v>
      </c>
      <c r="F59" s="3" t="s">
        <v>78</v>
      </c>
      <c r="G59" s="3" t="s">
        <v>9</v>
      </c>
      <c r="H59" s="4" t="s">
        <v>10</v>
      </c>
    </row>
    <row r="60" spans="1:8" ht="43.2" x14ac:dyDescent="0.3">
      <c r="A60" s="3">
        <v>59</v>
      </c>
      <c r="B60" s="4" t="s">
        <v>161</v>
      </c>
      <c r="C60" s="4" t="s">
        <v>53</v>
      </c>
      <c r="D60" s="14" t="s">
        <v>54</v>
      </c>
      <c r="E60" s="5">
        <v>800</v>
      </c>
      <c r="F60" s="3" t="s">
        <v>78</v>
      </c>
      <c r="G60" s="3" t="s">
        <v>9</v>
      </c>
      <c r="H60" s="4" t="s">
        <v>10</v>
      </c>
    </row>
    <row r="61" spans="1:8" ht="86.4" x14ac:dyDescent="0.3">
      <c r="A61" s="3">
        <v>60</v>
      </c>
      <c r="B61" s="4" t="s">
        <v>168</v>
      </c>
      <c r="C61" s="4" t="s">
        <v>38</v>
      </c>
      <c r="D61" s="14" t="s">
        <v>169</v>
      </c>
      <c r="E61" s="6" t="s">
        <v>39</v>
      </c>
      <c r="F61" s="3" t="s">
        <v>78</v>
      </c>
      <c r="G61" s="3" t="s">
        <v>9</v>
      </c>
      <c r="H61" s="4" t="s">
        <v>10</v>
      </c>
    </row>
    <row r="62" spans="1:8" ht="115.2" x14ac:dyDescent="0.3">
      <c r="A62" s="3">
        <v>61</v>
      </c>
      <c r="B62" s="4" t="s">
        <v>170</v>
      </c>
      <c r="C62" s="4" t="s">
        <v>59</v>
      </c>
      <c r="D62" s="14" t="s">
        <v>171</v>
      </c>
      <c r="E62" s="5">
        <v>32820</v>
      </c>
      <c r="F62" s="3" t="s">
        <v>172</v>
      </c>
      <c r="G62" s="3" t="s">
        <v>9</v>
      </c>
      <c r="H62" s="4" t="s">
        <v>10</v>
      </c>
    </row>
    <row r="63" spans="1:8" ht="43.2" x14ac:dyDescent="0.3">
      <c r="A63" s="3">
        <v>62</v>
      </c>
      <c r="B63" s="4" t="s">
        <v>173</v>
      </c>
      <c r="C63" s="4" t="s">
        <v>46</v>
      </c>
      <c r="D63" s="14" t="s">
        <v>47</v>
      </c>
      <c r="E63" s="5">
        <f>330*12</f>
        <v>3960</v>
      </c>
      <c r="F63" s="7" t="s">
        <v>78</v>
      </c>
      <c r="G63" s="3" t="s">
        <v>9</v>
      </c>
      <c r="H63" s="4" t="s">
        <v>10</v>
      </c>
    </row>
    <row r="64" spans="1:8" ht="86.4" x14ac:dyDescent="0.3">
      <c r="A64" s="3">
        <v>63</v>
      </c>
      <c r="B64" s="4" t="s">
        <v>174</v>
      </c>
      <c r="C64" s="4" t="s">
        <v>76</v>
      </c>
      <c r="D64" s="14" t="s">
        <v>175</v>
      </c>
      <c r="E64" s="6">
        <v>899228.96</v>
      </c>
      <c r="F64" s="7" t="s">
        <v>178</v>
      </c>
      <c r="G64" s="3" t="s">
        <v>9</v>
      </c>
      <c r="H64" s="4" t="s">
        <v>10</v>
      </c>
    </row>
    <row r="65" spans="1:8" ht="57.6" x14ac:dyDescent="0.3">
      <c r="A65" s="3">
        <v>64</v>
      </c>
      <c r="B65" s="4" t="s">
        <v>174</v>
      </c>
      <c r="C65" s="4" t="s">
        <v>176</v>
      </c>
      <c r="D65" s="14" t="s">
        <v>177</v>
      </c>
      <c r="E65" s="6">
        <v>122386.95</v>
      </c>
      <c r="F65" s="7">
        <v>46069</v>
      </c>
      <c r="G65" s="3" t="s">
        <v>9</v>
      </c>
      <c r="H65" s="4" t="s">
        <v>10</v>
      </c>
    </row>
    <row r="66" spans="1:8" ht="144" x14ac:dyDescent="0.3">
      <c r="A66" s="3">
        <v>65</v>
      </c>
      <c r="B66" s="4" t="s">
        <v>180</v>
      </c>
      <c r="C66" s="4" t="s">
        <v>179</v>
      </c>
      <c r="D66" s="14" t="s">
        <v>181</v>
      </c>
      <c r="E66" s="6">
        <v>99650</v>
      </c>
      <c r="F66" s="7">
        <v>46006</v>
      </c>
      <c r="G66" s="3" t="s">
        <v>9</v>
      </c>
      <c r="H66" s="4" t="s">
        <v>10</v>
      </c>
    </row>
    <row r="67" spans="1:8" ht="72" x14ac:dyDescent="0.3">
      <c r="A67" s="3">
        <v>66</v>
      </c>
      <c r="B67" s="4" t="s">
        <v>184</v>
      </c>
      <c r="C67" s="4" t="s">
        <v>182</v>
      </c>
      <c r="D67" s="14" t="s">
        <v>183</v>
      </c>
      <c r="E67" s="6">
        <v>79256.25</v>
      </c>
      <c r="F67" s="7">
        <v>45962</v>
      </c>
      <c r="G67" s="3" t="s">
        <v>9</v>
      </c>
      <c r="H67" s="4" t="s">
        <v>10</v>
      </c>
    </row>
    <row r="68" spans="1:8" ht="86.4" x14ac:dyDescent="0.3">
      <c r="A68" s="3">
        <v>67</v>
      </c>
      <c r="B68" s="4" t="s">
        <v>185</v>
      </c>
      <c r="C68" s="4" t="s">
        <v>73</v>
      </c>
      <c r="D68" s="14" t="s">
        <v>186</v>
      </c>
      <c r="E68" s="6">
        <v>89624.89</v>
      </c>
      <c r="F68" s="7">
        <v>45806</v>
      </c>
      <c r="G68" s="3" t="s">
        <v>9</v>
      </c>
      <c r="H68" s="4" t="s">
        <v>10</v>
      </c>
    </row>
    <row r="69" spans="1:8" ht="72" x14ac:dyDescent="0.3">
      <c r="A69" s="3">
        <v>68</v>
      </c>
      <c r="B69" s="4" t="s">
        <v>188</v>
      </c>
      <c r="C69" s="4" t="s">
        <v>187</v>
      </c>
      <c r="D69" s="14" t="s">
        <v>189</v>
      </c>
      <c r="E69" s="6">
        <v>188118.98</v>
      </c>
      <c r="F69" s="7">
        <v>45981</v>
      </c>
      <c r="G69" s="3" t="s">
        <v>9</v>
      </c>
      <c r="H69" s="4" t="s">
        <v>10</v>
      </c>
    </row>
    <row r="70" spans="1:8" ht="72" x14ac:dyDescent="0.3">
      <c r="A70" s="3">
        <v>69</v>
      </c>
      <c r="B70" s="4" t="s">
        <v>192</v>
      </c>
      <c r="C70" s="4" t="s">
        <v>190</v>
      </c>
      <c r="D70" s="14" t="s">
        <v>191</v>
      </c>
      <c r="E70" s="6">
        <v>17875</v>
      </c>
      <c r="F70" s="7">
        <v>46022</v>
      </c>
      <c r="G70" s="3" t="s">
        <v>9</v>
      </c>
      <c r="H70" s="4" t="s">
        <v>10</v>
      </c>
    </row>
    <row r="71" spans="1:8" ht="115.2" x14ac:dyDescent="0.3">
      <c r="A71" s="3">
        <v>70</v>
      </c>
      <c r="B71" s="4" t="s">
        <v>194</v>
      </c>
      <c r="C71" s="4" t="s">
        <v>65</v>
      </c>
      <c r="D71" s="14" t="s">
        <v>193</v>
      </c>
      <c r="E71" s="5">
        <v>35000</v>
      </c>
      <c r="F71" s="7">
        <v>46022</v>
      </c>
      <c r="G71" s="3" t="s">
        <v>9</v>
      </c>
      <c r="H71" s="4" t="s">
        <v>10</v>
      </c>
    </row>
    <row r="72" spans="1:8" ht="158.4" x14ac:dyDescent="0.3">
      <c r="A72" s="3">
        <v>71</v>
      </c>
      <c r="B72" s="4" t="s">
        <v>196</v>
      </c>
      <c r="C72" s="4" t="s">
        <v>195</v>
      </c>
      <c r="D72" s="14" t="s">
        <v>197</v>
      </c>
      <c r="E72" s="6">
        <v>33053.56</v>
      </c>
      <c r="F72" s="7">
        <v>46096</v>
      </c>
      <c r="G72" s="3" t="s">
        <v>9</v>
      </c>
      <c r="H72" s="4" t="s">
        <v>10</v>
      </c>
    </row>
    <row r="73" spans="1:8" ht="129.6" x14ac:dyDescent="0.3">
      <c r="A73" s="3">
        <v>72</v>
      </c>
      <c r="B73" s="4" t="s">
        <v>199</v>
      </c>
      <c r="C73" s="4" t="s">
        <v>55</v>
      </c>
      <c r="D73" s="14" t="s">
        <v>198</v>
      </c>
      <c r="E73" s="5">
        <v>35528.82</v>
      </c>
      <c r="F73" s="7">
        <v>46022</v>
      </c>
      <c r="G73" s="3" t="s">
        <v>9</v>
      </c>
      <c r="H73" s="4" t="s">
        <v>10</v>
      </c>
    </row>
    <row r="74" spans="1:8" ht="86.4" x14ac:dyDescent="0.3">
      <c r="A74" s="8">
        <v>73</v>
      </c>
      <c r="B74" s="4" t="s">
        <v>200</v>
      </c>
      <c r="C74" s="4" t="s">
        <v>75</v>
      </c>
      <c r="D74" s="14" t="s">
        <v>201</v>
      </c>
      <c r="E74" s="5">
        <v>3600</v>
      </c>
      <c r="F74" s="7">
        <v>46006</v>
      </c>
      <c r="G74" s="3" t="s">
        <v>9</v>
      </c>
      <c r="H74" s="4" t="s">
        <v>10</v>
      </c>
    </row>
    <row r="75" spans="1:8" ht="72" x14ac:dyDescent="0.3">
      <c r="A75" s="8">
        <v>74</v>
      </c>
      <c r="B75" s="4" t="s">
        <v>202</v>
      </c>
      <c r="C75" s="4" t="s">
        <v>75</v>
      </c>
      <c r="D75" s="14" t="s">
        <v>203</v>
      </c>
      <c r="E75" s="5">
        <v>500000</v>
      </c>
      <c r="F75" s="7">
        <v>46022</v>
      </c>
      <c r="G75" s="3" t="s">
        <v>9</v>
      </c>
      <c r="H75" s="4" t="s">
        <v>10</v>
      </c>
    </row>
    <row r="76" spans="1:8" ht="86.4" x14ac:dyDescent="0.3">
      <c r="A76" s="3">
        <v>75</v>
      </c>
      <c r="B76" s="4" t="s">
        <v>70</v>
      </c>
      <c r="C76" s="4" t="s">
        <v>71</v>
      </c>
      <c r="D76" s="14" t="s">
        <v>72</v>
      </c>
      <c r="E76" s="5">
        <v>80000</v>
      </c>
      <c r="F76" s="3"/>
      <c r="G76" s="3" t="s">
        <v>9</v>
      </c>
      <c r="H76" s="4" t="s">
        <v>10</v>
      </c>
    </row>
    <row r="77" spans="1:8" ht="115.2" x14ac:dyDescent="0.3">
      <c r="A77" s="3">
        <v>76</v>
      </c>
      <c r="B77" s="4" t="s">
        <v>204</v>
      </c>
      <c r="C77" s="4" t="s">
        <v>205</v>
      </c>
      <c r="D77" s="14" t="s">
        <v>206</v>
      </c>
      <c r="E77" s="5">
        <v>50289</v>
      </c>
      <c r="F77" s="7">
        <v>46082</v>
      </c>
      <c r="G77" s="3" t="s">
        <v>9</v>
      </c>
      <c r="H77" s="4" t="s">
        <v>10</v>
      </c>
    </row>
    <row r="78" spans="1:8" ht="100.8" x14ac:dyDescent="0.3">
      <c r="A78" s="8">
        <v>77</v>
      </c>
      <c r="B78" s="4" t="s">
        <v>74</v>
      </c>
      <c r="C78" s="4" t="s">
        <v>75</v>
      </c>
      <c r="D78" s="14" t="s">
        <v>207</v>
      </c>
      <c r="E78" s="5">
        <v>5777</v>
      </c>
      <c r="F78" s="7"/>
      <c r="G78" s="3" t="s">
        <v>9</v>
      </c>
      <c r="H78" s="4" t="s">
        <v>10</v>
      </c>
    </row>
    <row r="79" spans="1:8" ht="72" x14ac:dyDescent="0.3">
      <c r="A79" s="8">
        <v>78</v>
      </c>
      <c r="B79" s="4" t="s">
        <v>208</v>
      </c>
      <c r="C79" s="4" t="s">
        <v>75</v>
      </c>
      <c r="D79" s="14" t="s">
        <v>209</v>
      </c>
      <c r="E79" s="5">
        <v>22000</v>
      </c>
      <c r="F79" s="7">
        <v>46006</v>
      </c>
      <c r="G79" s="3" t="s">
        <v>9</v>
      </c>
      <c r="H79" s="4" t="s">
        <v>10</v>
      </c>
    </row>
    <row r="80" spans="1:8" ht="129.6" x14ac:dyDescent="0.3">
      <c r="A80" s="8">
        <v>79</v>
      </c>
      <c r="B80" s="4" t="s">
        <v>212</v>
      </c>
      <c r="C80" s="4" t="s">
        <v>211</v>
      </c>
      <c r="D80" s="14" t="s">
        <v>210</v>
      </c>
      <c r="E80" s="5">
        <v>48991.95</v>
      </c>
      <c r="F80" s="7"/>
      <c r="G80" s="3" t="s">
        <v>9</v>
      </c>
      <c r="H80" s="4" t="s">
        <v>10</v>
      </c>
    </row>
    <row r="81" spans="1:8" ht="57.6" x14ac:dyDescent="0.3">
      <c r="A81" s="8">
        <v>80</v>
      </c>
      <c r="B81" s="4" t="s">
        <v>212</v>
      </c>
      <c r="C81" s="4" t="s">
        <v>66</v>
      </c>
      <c r="D81" s="14" t="s">
        <v>213</v>
      </c>
      <c r="E81" s="5">
        <v>30000</v>
      </c>
      <c r="F81" s="7">
        <v>46022</v>
      </c>
      <c r="G81" s="3" t="s">
        <v>9</v>
      </c>
      <c r="H81" s="4" t="s">
        <v>10</v>
      </c>
    </row>
    <row r="82" spans="1:8" ht="100.8" x14ac:dyDescent="0.3">
      <c r="A82" s="8">
        <v>81</v>
      </c>
      <c r="B82" s="4" t="s">
        <v>214</v>
      </c>
      <c r="C82" s="4" t="s">
        <v>75</v>
      </c>
      <c r="D82" s="14" t="s">
        <v>215</v>
      </c>
      <c r="E82" s="5">
        <v>30000</v>
      </c>
      <c r="F82" s="7">
        <v>46006</v>
      </c>
      <c r="G82" s="3" t="s">
        <v>9</v>
      </c>
      <c r="H82" s="4" t="s">
        <v>10</v>
      </c>
    </row>
    <row r="83" spans="1:8" ht="244.8" x14ac:dyDescent="0.3">
      <c r="A83" s="8">
        <v>82</v>
      </c>
      <c r="B83" s="4" t="s">
        <v>217</v>
      </c>
      <c r="C83" s="4" t="s">
        <v>216</v>
      </c>
      <c r="D83" s="14" t="s">
        <v>226</v>
      </c>
      <c r="E83" s="5">
        <v>17875</v>
      </c>
      <c r="F83" s="7">
        <v>46022</v>
      </c>
      <c r="G83" s="3" t="s">
        <v>9</v>
      </c>
      <c r="H83" s="4" t="s">
        <v>10</v>
      </c>
    </row>
    <row r="84" spans="1:8" ht="230.4" x14ac:dyDescent="0.3">
      <c r="A84" s="8">
        <v>83</v>
      </c>
      <c r="B84" s="4" t="s">
        <v>218</v>
      </c>
      <c r="C84" s="4" t="s">
        <v>216</v>
      </c>
      <c r="D84" s="14" t="s">
        <v>225</v>
      </c>
      <c r="E84" s="5">
        <v>27125</v>
      </c>
      <c r="F84" s="7">
        <v>46022</v>
      </c>
      <c r="G84" s="3" t="s">
        <v>9</v>
      </c>
      <c r="H84" s="4" t="s">
        <v>10</v>
      </c>
    </row>
    <row r="85" spans="1:8" ht="57.6" x14ac:dyDescent="0.3">
      <c r="A85" s="8">
        <v>84</v>
      </c>
      <c r="B85" s="4" t="s">
        <v>221</v>
      </c>
      <c r="C85" s="4" t="s">
        <v>220</v>
      </c>
      <c r="D85" s="14" t="s">
        <v>219</v>
      </c>
      <c r="E85" s="5">
        <v>297000</v>
      </c>
      <c r="F85" s="7">
        <v>46630</v>
      </c>
      <c r="G85" s="3" t="s">
        <v>9</v>
      </c>
      <c r="H85" s="4" t="s">
        <v>10</v>
      </c>
    </row>
    <row r="86" spans="1:8" ht="144" x14ac:dyDescent="0.3">
      <c r="A86" s="8">
        <v>85</v>
      </c>
      <c r="B86" s="4" t="s">
        <v>224</v>
      </c>
      <c r="C86" s="4" t="s">
        <v>223</v>
      </c>
      <c r="D86" s="14" t="s">
        <v>222</v>
      </c>
      <c r="E86" s="5">
        <v>324905.44</v>
      </c>
      <c r="F86" s="7"/>
      <c r="G86" s="3" t="s">
        <v>9</v>
      </c>
      <c r="H86" s="4" t="s">
        <v>10</v>
      </c>
    </row>
    <row r="88" spans="1:8" x14ac:dyDescent="0.3">
      <c r="E88" s="9"/>
    </row>
    <row r="89" spans="1:8" x14ac:dyDescent="0.3">
      <c r="E89" s="9"/>
    </row>
    <row r="90" spans="1:8" x14ac:dyDescent="0.3">
      <c r="E90" s="9"/>
    </row>
  </sheetData>
  <mergeCells count="4">
    <mergeCell ref="A19:A20"/>
    <mergeCell ref="B19:B20"/>
    <mergeCell ref="C19:C20"/>
    <mergeCell ref="D19:D20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Bruketa</dc:creator>
  <cp:lastModifiedBy>Vesna Bruketa</cp:lastModifiedBy>
  <cp:lastPrinted>2025-03-26T14:51:06Z</cp:lastPrinted>
  <dcterms:created xsi:type="dcterms:W3CDTF">2025-03-25T14:10:09Z</dcterms:created>
  <dcterms:modified xsi:type="dcterms:W3CDTF">2026-03-26T08:49:12Z</dcterms:modified>
</cp:coreProperties>
</file>