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ada\Documents\MOJI POSTUPCI U 2025\OPĆINA JELENJE\5. KOŠARKAŠKO IGRALIŠTE\1. Objava popstupka\"/>
    </mc:Choice>
  </mc:AlternateContent>
  <bookViews>
    <workbookView xWindow="27564" yWindow="504" windowWidth="12240" windowHeight="11748" activeTab="2"/>
  </bookViews>
  <sheets>
    <sheet name="Naslovnica" sheetId="12" r:id="rId1"/>
    <sheet name="Opći uvjeti" sheetId="1" r:id="rId2"/>
    <sheet name="građevinski" sheetId="5" r:id="rId3"/>
    <sheet name="oprema " sheetId="8" r:id="rId4"/>
    <sheet name="rekapitulacija" sheetId="10" r:id="rId5"/>
  </sheets>
  <definedNames>
    <definedName name="_xlnm.Print_Area" localSheetId="2">građevinski!$A$1:$F$98</definedName>
    <definedName name="_xlnm.Print_Area" localSheetId="0">Naslovnica!$A$1:$D$46</definedName>
    <definedName name="_xlnm.Print_Area" localSheetId="1">'Opći uvjeti'!$A$1:$F$158</definedName>
  </definedNames>
  <calcPr calcId="162913"/>
</workbook>
</file>

<file path=xl/calcChain.xml><?xml version="1.0" encoding="utf-8"?>
<calcChain xmlns="http://schemas.openxmlformats.org/spreadsheetml/2006/main">
  <c r="F24" i="8" l="1"/>
  <c r="F28" i="8" l="1"/>
  <c r="F74" i="8" l="1"/>
  <c r="F15" i="5" l="1"/>
  <c r="F17" i="5" s="1"/>
  <c r="F95" i="5" s="1"/>
  <c r="F57" i="5"/>
  <c r="F59" i="5"/>
  <c r="F55" i="5"/>
  <c r="F54" i="5"/>
  <c r="F53" i="5"/>
  <c r="F52" i="5"/>
  <c r="F51" i="5"/>
  <c r="F48" i="5"/>
  <c r="F88" i="5" l="1"/>
  <c r="F80" i="5"/>
  <c r="F85" i="5"/>
  <c r="F42" i="5" l="1"/>
  <c r="F61" i="8" l="1"/>
  <c r="F71" i="5" l="1"/>
  <c r="F91" i="5" s="1"/>
  <c r="F45" i="5"/>
  <c r="F39" i="5"/>
  <c r="F30" i="5"/>
  <c r="F23" i="5"/>
  <c r="F34" i="8"/>
  <c r="F40" i="8"/>
  <c r="F71" i="8"/>
  <c r="F53" i="8"/>
  <c r="F45" i="8"/>
  <c r="F32" i="8"/>
  <c r="F20" i="8"/>
  <c r="F76" i="8" l="1"/>
  <c r="F9" i="5"/>
  <c r="F27" i="5"/>
  <c r="F63" i="5" s="1"/>
  <c r="F6" i="5" l="1"/>
  <c r="F11" i="5" s="1"/>
  <c r="F94" i="5" s="1"/>
  <c r="F79" i="8" l="1"/>
  <c r="F80" i="8" l="1"/>
  <c r="F9" i="10" s="1"/>
  <c r="F96" i="5" l="1"/>
  <c r="F97" i="5"/>
  <c r="F98" i="5" s="1"/>
  <c r="F8" i="10" l="1"/>
  <c r="F11" i="10" s="1"/>
  <c r="F12" i="10" s="1"/>
  <c r="F13" i="10" s="1"/>
</calcChain>
</file>

<file path=xl/sharedStrings.xml><?xml version="1.0" encoding="utf-8"?>
<sst xmlns="http://schemas.openxmlformats.org/spreadsheetml/2006/main" count="365" uniqueCount="293">
  <si>
    <t>PRIPREMNI RADOVI, DEMONTAŽE I RUŠENJE</t>
  </si>
  <si>
    <t>ZEMLJANI RADOVI</t>
  </si>
  <si>
    <t>Obračun za iskopanu zemlju izvodi se prema ranije snimljenom terenu i kada se naknadnim snimanjem utvrdi da je rad izveden prema zahtjevima iz projekta.
Odvoz i dovoz materijala obračunava se po volumenu gotovog iskopa ili nasipa, bez dodataka na rastresitost materijala.
Prije početka radova treba točno odrediti mjesto deponije, odnosno daljinu prijevoza, jer se naknadno povećanje cijena na račun prijevoza ne priznaje.</t>
  </si>
  <si>
    <t>m³</t>
  </si>
  <si>
    <t>m'</t>
  </si>
  <si>
    <t>Ukoliko u pojedinoj stavki nije drugačije naznačeno, vrijede slijedeće činjenice:</t>
  </si>
  <si>
    <t>Sve radove izvoditi po važećim hrvatskim normama, pravilima struke te prema odredbama projekta, uputama konstruktora i nadzorne službe. U jediničnu cijenu uračunati; sve prilagodbe, pomoćni materijal i opremu potrebnu za potpunu gotovost predmetne betonske konstrukcije.</t>
  </si>
  <si>
    <t>Dijelovi ili oprema koji se ugrađuju u oplatu:</t>
  </si>
  <si>
    <t>Ponuditelj/izvoditelj radova dužan je omogućiti nesmetanu ugradnju dijelova ili opreme tijekom postavljanja oplate (spiro cijevi, razvodne kutije, čelični profili i sl.) koja je sadržana u nekim drugim grupama radova, te za to neće tražiti nikakvu posebnu naknadu. Radove treba koordinirati sa izvoditeljima drugih grupa radova na način da ne dolazi do zastoja u izvedbi i uz obostrano razumijevanje, kako bi konačni rezultat bio u skladu s projektom i bez potreba za dopunskim radovima.</t>
  </si>
  <si>
    <t>Kvaliteta betona:</t>
  </si>
  <si>
    <t>Jedinične cijene stavki ove grupe radova vrijede bez razlike radi li se o transportnom betonu ili betonu proizvedenom na gradilištu. Samo za manje količine i izuzetno se može primijeniti beton proizveden na gradilištu. Veličina najvećeg zrna granulata ne smije biti veća od promjera 32 mm tj. mora biti prilagođena pojedinom betonskom elementu za koji se beton priprema. U svakom slučaju, granulometrijski sastav agregata od kojeg se priprema beton mora biti takav da osigurava dobru obradljivost i zbijenost betona.</t>
  </si>
  <si>
    <t>Ako u pojedinoj stavki nije drugačije naznačeno, konzistencija marke betona veće od C16/20 treba biti slabo plastična do plastična, tj. mora omogućavati laku i efikasnu ugradnju betona i njegovu obradu, a bez negativnih utjecaja na projektom zahtijevane čvrstoće betona.</t>
  </si>
  <si>
    <t>Površinska obrada betona:</t>
  </si>
  <si>
    <t>Ukoliko u pojedinoj stavki nije drugačije naznačeno, površine betona bit će glatko izvučene. Betoniranje ispod vanjske temperature od 5 °C i njega betona. Za betoniranje u posebnim uvjetima tj. ispod vanjske temperature od +5 °C neće se obračunavati nikakav dodatak za otežane uvjete rada ili posebne dodatke betonu, tj. mjere zaštite betona protiv smrzavanja koji su nužni u tim uvjetima. Betoniranje u posebnim uvjetima smije se provoditi samo uz suglasnost nadzornog organa. Ukoliko se betoniranje vrši neposredno prije kiše ili tijekom betoniranja počne padati kiša ili snijeg, ponuditelj/izvoditelj radova je dužan bez posebne naknade efikasno zaštititi beton od negativnog utjecaja padalina. Ponuditelj/izvoditelj radova dužan je provoditi za ugrađeni beton svih elemenata provoditi odgovarajuću njegu betona u skladu sa važećim pravilnicima i zahtjevima iz projekta.</t>
  </si>
  <si>
    <t>Oplata:</t>
  </si>
  <si>
    <t>Svaki betonski element nakon uklanjanja oplate mora biti oblika i u položaju prema projektu, bez odstupanja u vertikalnom i horizontalnom smislu, bez "gnijezda" u betonu, rupa i ispupčenja, bez izraženih "curaka" betona na spoju elemenata oplate ili nastavcima oplate na unaprijed izbetonirani dio i sl.</t>
  </si>
  <si>
    <t>Ukoliko navedeni i slični nedostaci nastanu, ponuditelj/izvoditelj radova dužan je iste ispraviti bez ikakve naknade. Ravnost površine mora zadovoljavati uvjet +/- 3 mm na 2,00 m1. Odstupanje u visini smije biti najviše +/- 0,5 cm na 6,00 m1, a u horizontali +/- 0,5 cm na dužini od 33,00 m.</t>
  </si>
  <si>
    <t>Materijal:</t>
  </si>
  <si>
    <t>U svakoj stavci je u jediničnoj cijeni sadržana nabava i dobava sveg materijala i potrebnih strojeva i opreme nužnih za izvođenje predmetnih radova, te se isto ne može posebno zaračunavati bez obzira bilo to navedeno ili ne u pojedinoj stavci.</t>
  </si>
  <si>
    <t>U jediničnim cijenama je sadržana dobava, postava i demontaža oplate sa svim pripadnim radovima i materijalom, bez obzira na visinu oplate ili njenu složenost, potrebu postave skela itd. Načelno se koristi oplata koja osigurava površinu betona glatkoće vidljivog betona za koji nije potrebna kasnija obrada površine (nova visokoplošna oplata, nove ploče za oplatu, blanjana drvena građa ili sl.).</t>
  </si>
  <si>
    <t>OPĆI TEHNIČKI UVJETI</t>
  </si>
  <si>
    <t>Sve odredbe ovih uvjeta smatraju se sastavnim dijelom opisa svake pojedine stavke ovog troškovnika.</t>
  </si>
  <si>
    <t>Izvođač je dužan izraditi projekt organizacije gradilišta u skladu sa Zakonom o gradnji i uskladiti ga sa mogućnostima na parceli, te ishoditi sve suglasnosti vezano za promet i komunalnu infrastrukturu.</t>
  </si>
  <si>
    <t>Svi troškovi proizašli iz formiranja gradilišta, kao i troškovi osiguranja istog, obveza su izvođača radova ovog troškovnika i nema prava ista potraživati bilo od investitora, bilo od kooperanata.</t>
  </si>
  <si>
    <t>Izvođač je dužan o svom trošku izvesti ili provoditi:</t>
  </si>
  <si>
    <t>a) osigurati prometnu signalizaciju prema uvjetima koje će propisati odgovarajuća gradska služba</t>
  </si>
  <si>
    <t>b) čišćenje vozila (kotača) pranjem, pri iskopima i uvijek ako za to postoji potreba, uključivo i čišćenje kolnika i nogostupa</t>
  </si>
  <si>
    <t>c) podmirivanje komunalnih troškova (privremene priključke i potrošnju vode, električne energije i sl.) troškovi potrošenih energenata uključuju se u pojedinačnu cijenu pojedinih stavki</t>
  </si>
  <si>
    <t>d) zbrinjavanje otpada s gradilišta</t>
  </si>
  <si>
    <t>e) mjere zaštite na radu</t>
  </si>
  <si>
    <t>f) čuvanje gradilišta - prema potrebi</t>
  </si>
  <si>
    <t>Eventualne utvrđene štete proizašle gradnjom snosi izvođač.</t>
  </si>
  <si>
    <t>U troškove gradnje ulaze i svi eventualni zastoji zbog niskih temperatura (zaštita konstrukcije), visokih temperatura (dodatna vlaženja i sl.).</t>
  </si>
  <si>
    <t xml:space="preserve">OPĆI I POSEBNI UVJETI NARUČITELJA </t>
  </si>
  <si>
    <t>UGOVORNA CIJENA - JEDINIČNA CIJENA</t>
  </si>
  <si>
    <t>Pod ugovornom – jediničnom cijenom podrazumijeva se potpuna gotovost svih ugovorenih radova, odnosno potpuna gotovost izvedenog opisanog rada s materijalom u skladu s troškovničkim opisom, bez ikakvih naknadnih dodataka ili odbitaka, a do potpune funkcionalne i pogonske gotovosti sposobno za uporabu.</t>
  </si>
  <si>
    <t>- Svi troškovi pripremnih i završnih radova.</t>
  </si>
  <si>
    <t>- Svi prijevozi i prijenosi do gradilišta i unutar gradilišta.</t>
  </si>
  <si>
    <t>- Prekovremeni i noćni rad, rad subotom i nedjeljom, a po potrebi i u državne praznike.</t>
  </si>
  <si>
    <t>- Rad predstavnika Izvođača prilikom primopredaje.</t>
  </si>
  <si>
    <t>- Svakodnevno odstranjivanje otpadaka i sva čišćenja prostorija, gradilišta i okolnog prostora kako tokom radova, tako i nakon završetka radova.</t>
  </si>
  <si>
    <t>- Sve troškove ispitivanja materijala, izvedenih instalacija, uključivši i sve troškove atestiranja izvedenih radova i instalacija, kao i troškovi pribavljanja atesta od strane nadležnih inženjera, te izrada nacrta izvedenog stanja.</t>
  </si>
  <si>
    <t>- Sve potrebne ograde za zaštitu gradilišta, odnosno zgrade, kao i poduzimanje svih drugih zaštitnih mjera propisanih propisima zaštite na radu.</t>
  </si>
  <si>
    <t>- Svi troškovi oko sinhronizacije i koordinacije ostalih radova koji su ugovoreni i za koje je dogovorena i ugovorena naknada.</t>
  </si>
  <si>
    <t>POSEBNI UVJETI ZA NUĐENE RADOVE I IZVEDBU</t>
  </si>
  <si>
    <t>Općenito</t>
  </si>
  <si>
    <t>Svi izvedeni radovi moraju biti unutar dopuštenih granica definiranih Zakonom o normizaciji (NN br. 55/96) koji se u Republici Hrvatskoj primjenjuju kao republički zakon, odnosno Pravilnicima o tehničkim mjerama za izvođenje pojedinih vrsta navedenih uz pojedine grupe radova.</t>
  </si>
  <si>
    <t>Jediničnom cijenom treba obuhvatiti sve elemente navedene kako slijedi:</t>
  </si>
  <si>
    <t>Materijal</t>
  </si>
  <si>
    <t>Rad</t>
  </si>
  <si>
    <t xml:space="preserve">U kalkulaciji rada uključuje se sav rad, kako glavni tako i pomoćni, sav unutarnji transport, zaštita gotovih konstrukcija i dijelova objekata od štetnog utjecaja vrućine, hladnoće i sl., sav rad vezan za ugradnju, postavu, proboje i zaštitu instalacija (svi pomoćni radovi vezani za radove na postavi instalacija). </t>
  </si>
  <si>
    <t>Posebna obveza izvođača je uključivanje u svoje kalkulacije i svih prelaznih, spojnih konstrukcija ili elemenata neophodnih za uspostavu sigurnosnih i stručno korektnih detalja na svim vanjskim i unutarnjim spojevima različitih elemenata konstrukcija, obloga ili završnih radova.</t>
  </si>
  <si>
    <t>Skele</t>
  </si>
  <si>
    <t>Skela mora biti na vrijeme postavljena kako ne bi nastao zastoj u radu i kako bi se štitio okoliš od prašine i mehanički zaštitilo javnu površinu. Pod pojmom skele podrazumjeva se i prilaz istoj, te ograda.</t>
  </si>
  <si>
    <t>Oplata</t>
  </si>
  <si>
    <t>Kod oplate su uključena podupiranja bez obzira na visinu, uklještenja, te montaža i demontaža. U cijenu ulazi močenje oplate prije betoniranja, kao i mazanje kalupa. Po završetku betoniranja sva se oplata mora očistiti i sortirati.</t>
  </si>
  <si>
    <t>Izmjere</t>
  </si>
  <si>
    <t>Ako u stavci  nije dat način obračuna radova, u svemu se pridržavati prosječnih normi u građevinarstvu.</t>
  </si>
  <si>
    <t>Zimski i ljetni rad i ostale otežavajuće okolnosti</t>
  </si>
  <si>
    <t>Za vrijeme niskih zimskih i visokih ljetnih temperatura, izvođač radova treba zaštititi objekt, jer se ponavljani rad uslijed smrzavanja ili prebrzog sušenja neće priznati, već mora biti uključen u jediničnu cijenu.</t>
  </si>
  <si>
    <t>Naknadni rad neće se priznati zbog štete nastale uslijed atmosferskih nepogoda ili podzemne vode.</t>
  </si>
  <si>
    <t>Posebne uzance vezane za nuđenje</t>
  </si>
  <si>
    <t>Ukoliko investitor u toku gradnje odluči da neki rad ne izvodi, izvođač nema pravo na odštetu ako mu je investitor pravovremeno o tome dao obavijest (prije nabavke materijala ili izvedbe).</t>
  </si>
  <si>
    <t>Jedinične cijene primijeniti će se na izvedene količine, bez obzira u kojem postotku iste odstupaju od količine u troškovniku.</t>
  </si>
  <si>
    <t>Nikakve režijske sate neće biti moguće priznati, jer sve otežavajuće okolnosti moraju biti ukalkulirane u ponudi uz radove kojima pripadaju.</t>
  </si>
  <si>
    <t>Rizik nekvalitetno izvedenih radova snosi isključivo izvođač i dužan je otkloniti nedostatke (izmjene materijala, ponovljen rad i sl.).</t>
  </si>
  <si>
    <t>Tehnički uvjeti za grupe radova, bilo građevinskih ili obrtničkih, dani su posebno uz svaku grupu gdje su naznačeni uvjeti za nuđenje i izradu propisanih radova u troškovniku.</t>
  </si>
  <si>
    <t>Formiranje jediničnih cijena</t>
  </si>
  <si>
    <t>Iz predhodno navedenog slijedi da jedinične cijene obuhvaćaju sve potrebne radove, pribor, vezna sredstva, brtvila, prelazne sokle, sav okov i pribor, te ugradbeni materijal.</t>
  </si>
  <si>
    <t>Jedinična cijena po jedinici mjere obuhvaća:</t>
  </si>
  <si>
    <t>a) dobavu, odnosno izradu na gradilištu ili radionici</t>
  </si>
  <si>
    <t>b) transport vanjski i na gradilištu</t>
  </si>
  <si>
    <t>c) ugradbu i testiranje</t>
  </si>
  <si>
    <t>d) preuzimanje od strane nadzora</t>
  </si>
  <si>
    <t>Obračun količina radova vrši se na način opisan u svakoj poziciji ovog troškovnika, predviđen za taj rad u prosječnim građevinskim i obrtničkim normama.</t>
  </si>
  <si>
    <t>Ni jedan rad se ne može dva puta platiti, ukoliko nije dva puta rađen bez krivice izvođača, što se utvrđuje arbitražno, a na zahtjev jedne strane. Troškove arbitraže plaća strana koja nije bila u pravu.</t>
  </si>
  <si>
    <t>Sve obveze i izdatke, te troškove po odredbama ovih uvjeta dužan je izvođač ukalkulirati u ponuđene jedinične cijene za sve radove na objektu i ne može zahtjevati da se ti radovi posebno naplaćuju.</t>
  </si>
  <si>
    <t>Čišćenja tijekom izvedbe radova, kao i završno čišćenje ulaze u cijenu radova.</t>
  </si>
  <si>
    <t>Rušenje objekta vrši se u pravilu ručno. Demontaže dijelova objekta vrše se logičnim slijedom na način da jedan rad ne ometa ili onemogućuje izvedbu demontaže drugih dijelova objekta.</t>
  </si>
  <si>
    <t>Posebno je nužno paziti na instalacije i voditi brigu da su one prije početka radova na demontažama i rušenjima isključene, o čemu treba izvođač zajedno s nadzornom službom investitora provesti kontrolu isključenja svih vrsta instalacija.</t>
  </si>
  <si>
    <t>Jedinična cijena iz ponude izvođača treba obuhvatiti kompletno rušenje, uključivo sve pripremno završne radove sadržane u faktorskim troškovima općih uvjeta koji su sastavni dio troškovnika.</t>
  </si>
  <si>
    <t>Svi prijenosi materijala dobivenih rušenjem, unutar gradilišta, te odvoz na otpad ili privremeni deponij, čišćenje terena, trebaju biti uključeni u jediničnoj cijeni radova na rušenju, i neće se priznati ako nisu posebno opisani u stavci radova.</t>
  </si>
  <si>
    <t>Količine u troškovniku računate su adekvatno ugrađenom kompaktnom stanju materijala u konstrukcijama, te se neće priznati nikakve razlike između kompaktnog i rastresitog stanja.</t>
  </si>
  <si>
    <t>Po završetku radova rušenja potrebno je sav otpadni materijal sortirati prema tipu, te odvesti na deponiju određenu od strane općine ili županije.</t>
  </si>
  <si>
    <t>Odvoz materijala sa gradilišta na gradsku deponiju predviđen je u svakoj pojedinoj stavci.</t>
  </si>
  <si>
    <t>Ovi tehnički uvjeti nadopunjuju se ili mjenjaju opisom pojedinih stavki troškovnika.</t>
  </si>
  <si>
    <t>Rušenja uvijek započinjati odozgo prema dolje, a za rušenja iznad 2,0 m visine koristiti potrebnu laku skelu, koja ulazi u obračun svake stavke, gdje je neophodna.</t>
  </si>
  <si>
    <t>Dužnost je izvođača da utvrdi pravi sastav tla, odnosno njegovu kategoriju i predoči je nadzornom inžinjeru.</t>
  </si>
  <si>
    <t>Planiranje dna širokog iskopa i iskopa za temelje izvesti sa točnošću od ±3 cm, što je uključeno u jediničnu cijenu.</t>
  </si>
  <si>
    <t>Primanje iskopa vrši se u prisustvu nadzornog inžinjera. Iskop na određenu dubinu završiti neposredno prije početka izvedbe temelja, da se ležajna ploha temelja ne bi raskvasila. Dno iskopa odnosno temelja mora se nalaziti na nosivom tlu bez obzira na projektiranu dubinu temeljenja. Eventualno potrebni dodatni iskopi. Platit će se prema stvarnim količinama.</t>
  </si>
  <si>
    <t>Ukoliko izvođač prilikom iskopa zemlje naiđe na bilo kakve predmete, objekte ili instalacije, dužan je na tom mjestu obustaviti radove  i o tome obavijestiti investitora i nadzornog inženjera.</t>
  </si>
  <si>
    <t>Iskop temeljnih jama obračunavati će se prema etažama tj. po dubinama od 0 - 2 m,  2 - 4 m itd. Iskopani materijal treba odlagati na dovoljnom odstojanju od ruba iskopa, da ne dođe do zarušavanja.</t>
  </si>
  <si>
    <t>Podupiranja, razupiranja i crpljenja oborinskih voda, obuhvaćena su jediničnim cijenama.</t>
  </si>
  <si>
    <t>Potrebna građa za podupiranje mora biti pripremljena na gradilištu prije početka iskopa.</t>
  </si>
  <si>
    <t xml:space="preserve">Ako se iskopane jame oštete, odrone ili zatrpaju nepažnjom ili uslijed nedovoljnog podupiranja, izvođač ih dovodi u ispravno stanje, bez posebne naknade.
Ukoliko je izvođač otkopao ispod projektom predviđene temeljne ravnine obavezan je bez naknade popuniti tako nastale šupljine betonom MB 10, do projektirane kote.
</t>
  </si>
  <si>
    <t>Količine iskopa, transporta i nasipa zemlje obračunavaju se prema sraslom stanju tla.</t>
  </si>
  <si>
    <t>Prije početka radova geodetski snimiti teren i u prisutnosti nadzornog inžinjera odrediti relativnu visinsku kotu ±00. Iskolčiti terene te provjeriti da li trase postojećih instalacijskih vodova na gradilištu i u blizini kolidiraju sa iskopom ili radnim prostorom potrebne mehanizacije.</t>
  </si>
  <si>
    <t xml:space="preserve">Prije početka zemljanih radova, teren treba očistiti od šiblja i korova ili stabala do 10 cm promjera (ukoliko to smeta postavljanju objekta ili organizaciji gradilišta). To će se obračunati prema odgovarajućoj poziciji u građevinskoj normi, tj. analizi potvrđenoj i ovjerenoj od nadzornog inženjera. To vrijedi i za zaštitu postojećeg drveća. Ovi radovi kao i radovi oko razmjeravanja terena i obilježavanja zgrade uračunati su u jedinične cijene. </t>
  </si>
  <si>
    <t>Sva zapažanja u vrijeme izvođenja zemljanih radova unose se u građevinski dnevnik. U jediničnim cijenama uključen je sav rad oko iskopa (ručnog ili mehaničkog) i to do bilo koje dubine, sa svim potrebnim pomoćnim radovima, kao što je niveliranje i planiranje, nabijanje površina, obrubljivanje stranica, osiguranje od urušavanja, postava potrebne ograde, crpljenje i odstranjivanje oborinske ili procjedne vode.</t>
  </si>
  <si>
    <t>Prije početka zemljanih radova, potrebno je iskolčiti gabarite terena, te po potrebi postaviti druge potrebne oznake, označiti stalne visine, te snimiti postojeći teren zbog obračunavanja iskopane količine zemlje. Izvođenje radova na gradilištu započeti tek kada je ono uređeno prema odredbama Pravilnika o zaštiti na radu u građevinarstvu. Sav iskop zemlje mora se izvoditi s pravilnim odsjecanjem bočnih strana i dna jame (horizontalno).
U slučaju pojave veće količine podzemne vode, izvođač je dužan obavijestiti nadzornog inženjera radi poduzimanja odgovarajućih mjera. Radove na iskopima, razastiranju, zatrpavanju i nabijanju izvoditi prema dimenzijama koje su predviđene projektom. Ako se prilikom iskopa naiđe na zemlju drugog sastava nego što je ispitivanjem terena utvrđeno, izvođač je dužan obavijestiti nadzornog inženjera i projektanta radi poduzimanja potrebnih mjera, a postojeći sastav upisati u građevni dnevnik. Izvedene temeljne jame i rovove pregledava i preuzima unaprijed određena komisija prije početka izvođenja temelja. Ona kontrolira radove i u toku izvođenja iskopa, zbog eventualnih odstupanja od projekta u dubini temelja ili načinu temeljenja, te u kvaliteti slojeva zemljišta.</t>
  </si>
  <si>
    <t>Obračun po m³.</t>
  </si>
  <si>
    <t>Svi betonski i armirano-betonski radovi moraju se izvesti solidno i stručno prema Pravilniku o tehničkim mjerama za beton i armirani beton (Pravilnik o BiAB, Sl. list br.11/87.), ostalim propisima i pravilima dobrog zanata.</t>
  </si>
  <si>
    <t>Materijali za beton:</t>
  </si>
  <si>
    <t>Agregat za beton mora biti prirodni ili agregat dobijen drobljenjem kamena. 
Osnovne karakteristike koje mora zadovoljiti agregat za beton su sljedeće: 
- Količina tinjca (liskuna) i ugljena ne smije preći 1% težine agregata.
- Za agregate koji sadrže organske materijale koji štetno djeluju na beton kao što su šećer, masnoća, organska kiselina i druge štetne tvari organskog podrijetla, potrebno je eksperimentalno dokazati da se upotrebom takvog agregata dobiva beton propisane kvalitete. - Granulametrijski sastav mora osigurati povoljnu ugradljivost i kompaktnost betona. Za izradu betona mora se upotrijebiti agregat u frakcijama. Prirodna mješavina agregata dozvoljava se samo za beton ispune, slojeve za izravnavanje i sl. Granulometrijski sastav itvrđuje se eksperimentalno te se zahtjeva da se rijekom građenja ne mijenja osjetno kako to ne bi utjecalo na jednolikost kvalitete betona.
- Maksimalna dimenzija zrna agregata (D) ograničena je sa 1/3 dimenzije elementa koji se betoniraju ili ne veća od najmanjeg razmaka šipki armature u vodoravnom redu. Za pripremu betona može se upotrijebiti samo agregat za koji je atestom potvrđeno da ima svojstva prema Pravilniku o BiAB.   Izvođač radova dužan je na gradilištu ispitati količinu vrlo finih čestica agregata kao i granulometrijski sastav.
- Pri izboru agregata mora se voditi računa o načinu transporta i ugrađivanju betona, o debljini elementa koji se betonira i o gustoći njegove armature. Agregat se po pravilu radvaja prema krupnoći zrna u frakcije od 0 do 4 mm, 4 do 8mm, 8 do 16mm, i 16 do 31,5 mm i frakciju čija su zrna agregata veća od 31,5 mm. Svaka frakcija mora biti posebno uskladištena tako da tijekom upotrebe agregata ne dolazi do miješanja frakcija.</t>
  </si>
  <si>
    <t xml:space="preserve">Voda
Za pripremanje betona izvođač može upotrijebiti samo onu vodu za koju postoje dokazi da je pogodna za betoniranje. Svaka voda za piće ali ne i jako mineralizirana voda smatra se pogodnom za izradu betona.
Za armirano-betonske konstrukcije morska voda se zbog korozije armature ne smije upotrijebiti za betoniranje.
</t>
  </si>
  <si>
    <t>Dodaci betonu
Radi poboljšanja pojedinih karakteristika betona mogu se prije ili za vrijeme miješanja upotrijebiti dodaci betonu.
Prije njihove upotrebe treba posjedovati atest iz kojeg je vidljivo da se upotrebom dodataka neće oslabiti osnovna svojstva betona i armature (korozija).
Glavne grupe dodataka betonu su:
- dodaci koji ubrzavaju vezanje i učvršćivanje betona
- dodaci koji usporavaju vezanje i očvršćivanje betona
- dodaci koji omogućavaju izvođenje betonskih radova za vrijeme niskih temperatura
- dodaci koji poboljšavaju vodonepropusnost betona itd.
Dodaci betonu doziraju se prema uputama proizvođača.</t>
  </si>
  <si>
    <t>Beton
Kvaliteta betona određena je statičkim proračunom.
Svaka pozicija armirano-betonskih elemenata definirana je u statičkom proračunu, planu armature kao i stavci troškovnika, te ima svoj odgovarajućI razred čvrsoće (C). Osim oznake razreda čvrstoće u projektu se mogu tražiti i posebni zahtjevi za druge karakteristike betona (vlačna čvrstoća, otpornost protiv habanja, vodonepropusnost, otpornost na mraz itd.), otpornost prema određenim agresivnim uticajima, te konzistencija (zemljovlažni, plastični ili tekući).
Najmanja količina cementa za izradu armiranog betona je 250 kg/m3 ugrađenog betona, ako je beton izložen atmosferskim uticajima minimalna količina cementa je 300 kg/m3 ugrađenog betona.
Količina vode treba biti tolika da se s obzirom na uvjete ugrađivanja, beton dobro zbije. Zbog toga je potrebno stalno kontrolirati vodocementni faktor mjerenjem i provjeravanjem konzistencije betona.
Tlačna čvrstoća betona ispituje se na kockama s bridom 20 cm koje su čuvane u vodi ili najmanje u 95-postotnoj relativnoj vlazi, pri temperaturi 20°C ± 3°C. Karakteristična tlačna čvrstoća jest vrijednost ispod koje se može očekivati najviše 10% svih tlačnih čvrstoća ispitanog betona (10-postotni fraktil).
Razred čvrstoće (C) jest normirana tlačna čvrstoća, u MPa koja se temelji na karakterističnoj čvrstoći pri starosti betona 28 dana.</t>
  </si>
  <si>
    <t>Armatura
Sva armatura koja se upotrebljava za armiračke radove mora u pogledu kvalitete, čvrstoće, uskladištenja, savijanja i polaganja u konstrukcije, biti u skladu s postojećim standardima i propisima. Prije polaganja, armatura mora biti očišćena od hrđe i nečistoće.
Ugrađivati se mora armatura po profilima iz statičkog proračuna, odnosno nacrta savijanja. Ukoliko je onemogućena nabava određenih profila, zamjena profila obavlja se uz odobrenje statičara. Postavljenu armaturu prije betoniranja pregledava šef gradilišta i nadzorni inžinjer, te statičar po odluci nadzornog inžinjera. 
Ugrađena armatura obračunava: se za glatku i rebrastu armaturu odvojeno do 12 mm promjera i preko 14 mm u kg,  a za mreže po kg i po tipu mreže.</t>
  </si>
  <si>
    <t>Izrada, transport i ugrađnja betona
Za izvedbu konstrukcija i elemenata od betona može se upotrijebiti samo beton čiji se sastavni dijelovi miješaju mehaničkim putem pri čemu se mora osigurati homogenost i stalnost osobina betona.
Izvođač radova dužan je ugraditi beton odmah nakon pripremanja. Ako je temperatura zraka iznad 20°C beton treba ugraditi u roku 30 minuta. Beton treba transportirati na takav način i pod uvjetima koji sprečavaju segregaciju.
Zemljovlažni beton nabijati, a plastični vibrirati (oplatni i igličasti vibrator). Prekid betoniranja kod specifičnih konstrukcija od betona i armiranog betona može se vršiti samo na onim mjestima kako je predviđeno projektnim elaboratom. U slučaju da dođe do prisilnog prekida betoniranja izvođač radova dužan je poduzeti mjere da takav prekid štetno ne utječe na statičke osobine konstrukcije.
Svježi beton mora se tijekom transporta, ugradnje kao i u početnom periodu vezanja nakon ugradnje, zaštititi od svih atmosferskih uticaja (sunca, mraza, vjetra i drugih nepogoda, kao i od nepredviđenih opterećenja i potresa).
Svježem betonu ne smije se naknadno dodavati voda. Beton se mora njegovati biti najmanje  7 dana od dana ugrađivanja odnosno dok ugrađeni beton ne postigne barem 70% predviđene čvrstoće. Ako je temperatura okolnog zraka pri ugradnji niža od 5°C onda se beton ne smije ugrađivati osim ako nisu poduzete posebne zaštitne mjere.
Završnu površinu ostaviti prirodno hrapavu ako opisom stavke nije drugačije propisano.</t>
  </si>
  <si>
    <t xml:space="preserve">Obračun
Obračunava se po m3 ili m2 ili m', odnosno komadu, a prema vrsti presjeka konstrukcije. Presjeci konstrukcije se dijele na male (do 0,12 m², odnosno sa elementima tanjim od 12 cm debljine), srednje (do 0,3 m², odnosno do 30 cm debljine) i velike.
Grede se računaju i preko stupova po dužini. Nadvoji se računaju u dužini otvora uključujući naležući dio. Obračun nadvoja sa zubom (bangerom) vrši se u m3 i to nadvoj uključivo sa zubom.
Armirano-betonske ploče obračunavaju se od ležaja do ležaja tj. u svjetlom rasponu. Betonske podloge obračunavaju se u m3. 
Pri obračunu zidova odbijaju se svi otvori, bez obzira na veličinu, osim otvora za prolaz cijevi. </t>
  </si>
  <si>
    <t>BETONSKI I ARMIRANOBETONSKI RADOVI</t>
  </si>
  <si>
    <t>Beton se proizvodi u za to ovlaštenim betonarama, a ugrađuje u načelu pumpama za beton uz istovremeno vibriranje ugrađenog betona odgovarajućim betonovibratorima. Kvaliteta granulata i ugrađenog betona se provodi u skladu s projektom propisanim mjerama za kontrolu kvalitete te u skladu s važećim Pravilnikom za beton i armirani beton. Sve kontrole kvalitete provode se bez dodatne naknade i u za to ovlaštenim ustanovama, a dokaze o provedenoj kontroli kvalitete ponuditelj/izvoditelj dužan je dostavljati sukcesivno nadzornom organu. Za primijenjenu armaturu ponuditelj/izvoditelj je dužan dostaviti ateste prije ugradnje!</t>
  </si>
  <si>
    <t>U jediničnim cijenama je sadržana dobava, postava i demontaža oplate sa svim pripadnim radovima i materijalom, bez obzira na visinu oplate ili njenu složenost, potrebu postave skela itd. Načelno se koristi oplata koja osigurava površinu betona glatkoće vidljivog betona za koji nije potrebna kasnija obrada površine (nova visokoplošna oplata, nove ploče za oplatu, blanjana drvena građa ili sl.), osim za dijelove koji se kasnije dopunski obrađuju (fasada i sl.).</t>
  </si>
  <si>
    <t>BROJ STAVKE</t>
  </si>
  <si>
    <t>OPIS STAVKE</t>
  </si>
  <si>
    <t>JEDINICA MJERE</t>
  </si>
  <si>
    <t>KOLIČINA</t>
  </si>
  <si>
    <t>01.00.</t>
  </si>
  <si>
    <t>A. GRAĐEVINSKI RADOVI</t>
  </si>
  <si>
    <t>02.00.</t>
  </si>
  <si>
    <t>ZEMLJANI RADOVI UKUPNO: KN</t>
  </si>
  <si>
    <t>03.00.</t>
  </si>
  <si>
    <t>BETONSKI I ARMIRANOBETONSKI RADOVI UKUPNO: KN</t>
  </si>
  <si>
    <t>01.01.</t>
  </si>
  <si>
    <t>01.02.</t>
  </si>
  <si>
    <t>OPĆI I POSEBNI TEHNIČKI UVJETI</t>
  </si>
  <si>
    <t>Obračun po m'.</t>
  </si>
  <si>
    <t>Pod tim se podrazumjeva samo cijena materijala, tj. dobavna cijena, i to kako glavnog materijala, tako i pomoćnog veznog i sl. U cijenu su uključeni svi transportni troškovi bez obzira na prijevozno sredstvo, sa svim prijenosima, utovarima i istovarima, te uskladištenje i čuvanjena gradilištu od uništavanja (prebacivanje, zaštita i sl.). Uključuje se i davanje potrebnih uzoraka za pojedine vrste materijala.</t>
  </si>
  <si>
    <t>SVEUKUPNO: KN</t>
  </si>
  <si>
    <t>Oplata
Oplata moraju imati takvu sigurnost i krutost da bez štetnih deformacija mogu primati opterećenje i uticaje koji nastaju tijekom izvedbe radova.
One moraju biti izvedene tako da se osigura puna sigurnost radnika i sredstava za rad kao i sigurnost prolaznika, prometa, susjednih objekata i okoline. Prije betoniranja drvenu oplatu treba dobro očistiti, nakvasiti, a glatku namazati uljem. Isto tako treba provjeriti dimenzije i kvalitet izrade. Oplata se smije skinuti tek pošto ugrađeni beton dobije odgovarajuću čvrstoću, po nalogu nadzornog inžinjera. Skidanje oplata treba raditi pažljivo da ne bi došlo do oštećenja konstrukcije, a naročito tankih armirano-betonskih elemenata (nadvoja sa zubom, bangera, ograda i sl.).</t>
  </si>
  <si>
    <t>OPĆI UVJETI</t>
  </si>
  <si>
    <t>REKAPITULACIJA ARHITEKTONSKO-GRAĐEVINSKI RADOVI</t>
  </si>
  <si>
    <t>Obračun po kompletu.</t>
  </si>
  <si>
    <t>m2</t>
  </si>
  <si>
    <t>kom</t>
  </si>
  <si>
    <t>OPREMA</t>
  </si>
  <si>
    <r>
      <t>Obračun po m</t>
    </r>
    <r>
      <rPr>
        <vertAlign val="superscript"/>
        <sz val="10"/>
        <rFont val="Arial"/>
        <family val="2"/>
      </rPr>
      <t>3</t>
    </r>
    <r>
      <rPr>
        <sz val="10"/>
        <rFont val="Arial"/>
        <family val="2"/>
      </rPr>
      <t>.</t>
    </r>
  </si>
  <si>
    <t>03.02.</t>
  </si>
  <si>
    <t>03.01.</t>
  </si>
  <si>
    <t>1. Oprema</t>
  </si>
  <si>
    <t>Svaki ponuđač dužan je pored svake količine upisati svoju jediničnu cijenu za svaku vrstu radova, ukupnu cijenu i ukupnu cijenu u rekapitulaciji za cijeli objekt.</t>
  </si>
  <si>
    <r>
      <t>Specifikacije (tekstualni dio) i grafički prikazi predstavljaju cjelinu i što je na makar jednom od njih naznačeno, obaveza je za izvoditelja.</t>
    </r>
    <r>
      <rPr>
        <sz val="10"/>
        <color rgb="FFFF0000"/>
        <rFont val="Arial"/>
        <family val="2"/>
        <charset val="238"/>
      </rPr>
      <t xml:space="preserve"> </t>
    </r>
  </si>
  <si>
    <t>Ugovornom jediničnom cijenom obuhvaćeni su svi troškovi materijala, carine,  rada, transporta, pomoćnog materijala i alata, zakonskih i drugih obveza, amortizacije, te</t>
  </si>
  <si>
    <t>Sve radove treba kalkulirati prema opisu troškovničkih stavki i uvodnih opisa pojedinih grupa radova vezanih za izvođenje po HRN normama ili jednakovrijednima.</t>
  </si>
  <si>
    <t>Po završetku svih radova i instalacija na igralištu izvođač je dužan ukloniti privremene objekte i priključke zajedno sa svim alatom, inventarom i skelama, očistiti gradilište i sva ostala prekopavanja dovesti u prvobitno stanje o svom trošku, odgovarajućim sredstvima, čišćenjem, pranjem i sl., te da dovede cijeli pogođeni objekt sa instalacijama u potpuno čisto i ispravno stanje i da ih u tom stanju održava do predaje na korištenje.</t>
  </si>
  <si>
    <t>Cement za izradu betona treba ispunjavati uvjete predviđene važećim normama o kvaliteti Portland cementa ili jednakovrijedno. Za pripremu betona mogu se upotrijebiti i specijalni cementi što će biti naglašeno u projektu konstrukcije. Cement koji ne nosi oznaku o klasifikaciji i kvaliteti može se upotrijebiti samo za betonske radove manje važnosti (beton za ispune, podloge itd). Kod izrade konstrukcije od vidljivog betona potrebno je koristiti cement i agregat istog proizvođača odnosno sastava tokom cijele gradnje da ne bi došlo do promjene boje. Za izradu betona ne smije se upotrijebiti cement koji je na gradilištu uskladišten duže od 3 mjeseca ako ispitivanjima nije utvrđeno da u pogledu kvalitete odgovara propisanim uvjetima.</t>
  </si>
  <si>
    <t>Sve radove izvoditi po važećim hrvatskim normama ili jednakovrijedno, pravilima struke te prema odredbama projekta, uputama konstruktora i nadzorne službe. U jediničnu cijenu uračunati; sve prilagodbe, pomoćni materijal i opremu potrebnu za potpunu gotovost predmetne betonske konstrukcije.</t>
  </si>
  <si>
    <t>REKAPITULACIJA  OPREMA</t>
  </si>
  <si>
    <t xml:space="preserve">REKAPITULACIJA </t>
  </si>
  <si>
    <t>2. OPREMA</t>
  </si>
  <si>
    <t>PDV 25%</t>
  </si>
  <si>
    <t>SVEUKUPNO SA PDV-om: KN</t>
  </si>
  <si>
    <t>U ____________________, dana _____________ .</t>
  </si>
  <si>
    <t>PRIPREMNI RADOVI</t>
  </si>
  <si>
    <t>1. Pripremni radovi</t>
  </si>
  <si>
    <t xml:space="preserve">Nabava, izrada i postava privremene zaštitne ograde oko gradilišta. Ograda visine min. 2m, čvrsta i stabilna prema pravilniku o zaštiti na radu. 
</t>
  </si>
  <si>
    <t>Obračun po m1</t>
  </si>
  <si>
    <t>m1</t>
  </si>
  <si>
    <t>PRIPREMNI RADOVI UKUPNO: KN</t>
  </si>
  <si>
    <t>01.07.</t>
  </si>
  <si>
    <t>OPREMA UKUPNO: KN</t>
  </si>
  <si>
    <t>03.03.</t>
  </si>
  <si>
    <t>04.00.</t>
  </si>
  <si>
    <t>3. Zemljani radovi</t>
  </si>
  <si>
    <t>4. Betonski  radovi</t>
  </si>
  <si>
    <t xml:space="preserve">Oprema mora biti serijski tvornički proizvod sa komercijalnim nazivom I šifrom artikla. Proizvod se mora nalaziti u katalogiziranom asortimanu proizvođača I biti isporučen I montiran kod minimalno 5 kupaca. </t>
  </si>
  <si>
    <t>1. GRAĐEVINSKI RADOVI</t>
  </si>
  <si>
    <t>INVESTIOR:</t>
  </si>
  <si>
    <t>PROJEKTNI URED:</t>
  </si>
  <si>
    <t>Jakelić d.o.o.
				Školska ulica 12
				10361 Sesvetski Kraljevec
				OIB: 51454296428</t>
  </si>
  <si>
    <t>GRAĐEVINA:</t>
  </si>
  <si>
    <t>LOKACIJA:</t>
  </si>
  <si>
    <t>BROJ PROJEKTA:</t>
  </si>
  <si>
    <t xml:space="preserve">IZRADIO PROJEKTANT: </t>
  </si>
  <si>
    <t xml:space="preserve">Ivica Jelić mag.ing.arch. </t>
  </si>
  <si>
    <t>kpl.</t>
  </si>
  <si>
    <t xml:space="preserve">Iscrtavanje bijelih linija na prefabriciranim sintetičkim sportskim podlogama. Linije širine 5 cm. </t>
  </si>
  <si>
    <t>04.03.</t>
  </si>
  <si>
    <t>Proizvodni proces osigurava zadržavanja bio mehaničkih i fizičkih svojstva tijekom vijeka trajanja. 
Gornji sloj pruža elastičnost i prianjanje u suhim i mokrim uvjetima. Tvrdoća gornjeg sloja je veća od tvrdoće donjeg sloja. Specifična gornja tekstura poboljšava odskok lopte  za sve sportove sa loptom i odvod vode u kišnim uvjetima.</t>
  </si>
  <si>
    <t>Koeficijent trenja gornjeg sloja pogoduje sportovima sa puno rotacionih pokreta.
Gornji sloj ima veliku izdržljivost za veliki promet i upotrebu pri višenamjenskim postavkama te veliku otpornost na različite oštre vremenske uvjete kroz vrijeme</t>
  </si>
  <si>
    <t xml:space="preserve">Donji sloj od čvrste gume, ima formu geometrijske konstrukcije koja stvara matricu ćelija ispunjenih zrakom nakon što je instalirana. Osigurava amortizaciju i povratak energije, tijekom kontakta noge sa podom ćelije se komprimiraju apsorbirajući sile i vibracije, te se vrate u prvotnu formu kad noga napusti podlogu. </t>
  </si>
  <si>
    <t xml:space="preserve">Proizveden u skladu sa uvjetima European Regulation REACH, ne sadrži kemijske supstance navedene na listi Chemical Agency ( ECHA) opasne za ljudske živote i okoliš. 
Sastav između ostalog u postotku od 40% čini pred potrošački materijali i 6% brzo obnovljivi materijali. </t>
  </si>
  <si>
    <t xml:space="preserve">Minimalna garancija 2 godine, produžena garancija 5 godina i očekivani životni vijek minimalno 12 godina. </t>
  </si>
  <si>
    <t>Obračun po m2 gotovih ( ugrađenih podnih površina)</t>
  </si>
  <si>
    <t>Plava boja</t>
  </si>
  <si>
    <t>Obračun po komadu</t>
  </si>
  <si>
    <r>
      <t>Dobava i ugradnja</t>
    </r>
    <r>
      <rPr>
        <b/>
        <sz val="10"/>
        <rFont val="Arial"/>
        <family val="2"/>
      </rPr>
      <t xml:space="preserve"> jednocjevne košarkaške konstrukcije</t>
    </r>
    <r>
      <rPr>
        <sz val="10"/>
        <rFont val="Arial"/>
        <family val="2"/>
      </rPr>
      <t>, izbočena 165 cm, izrađena od metalnih profila 150x150 mm, debljine 3 mm, toplocinčana, ugradna čahura, tabla poliester vodootporna dimenzije 180x105 cm, debljine 2 cm, fiksni obruč sa mrežicom. 
Uključujući meku zaštitu vertikalnog stupa jednocjevnog koša izrađenu od materijala otpornog na vanjske utjecaje.</t>
    </r>
  </si>
  <si>
    <t>Ne uključuje iskope i betoniranje temelja te dobavu i postavljanje čeličnih stupova tj. nosača zaštitne mreže. Iste osigurava investitor prema dostavljenom nacrtu proizvođača opreme.
dio ove ponude.</t>
  </si>
  <si>
    <t>Za svaki pojedini proizvod ponuditelj je dužan popuniti izjavu sa podacima o kupcima I njihovim eventualnim primjedbama u osnovnom I produženom garantnom roku.</t>
  </si>
  <si>
    <t>Ne uključuje iskope i betoniranje temelja. Iste osigurava investitor prema dostavljenom nacrtu proizvođača opreme.</t>
  </si>
  <si>
    <r>
      <t>Dobava i ugradnja</t>
    </r>
    <r>
      <rPr>
        <b/>
        <sz val="10"/>
        <rFont val="Arial"/>
        <family val="2"/>
      </rPr>
      <t xml:space="preserve"> kante za otpad sa pepeljarom </t>
    </r>
    <r>
      <rPr>
        <sz val="10"/>
        <rFont val="Arial"/>
        <family val="2"/>
      </rPr>
      <t xml:space="preserve">                        
Dimenzije: promjer 35 cm, visina 90,5 cm +/- 5%. Minimalni volumen 55 litara.
Minimalna težina: 33 kg.
Tijelo kante je cilindričnog oblika sa zakošenim otvorom i krovom.
Vrat kante je integralni dio tijela kante i oblikovan je kao isječak dijela cilindra.</t>
    </r>
  </si>
  <si>
    <t xml:space="preserve">Postolje je okruglo užeg promjera od kante.
Na krovu se nalazi pepeljara od inox čelika. 
Pražnjenje kante podizanjem krova kante i vađenjem konusnog uloška za smeće. </t>
  </si>
  <si>
    <t>Pražnjenje pepeljare je automatsko prilikom podizanja krova kante.
Brava sa automatskim  zatvaranjem je integralni dio panta na krovu kante.
Tijelo kante vruće pocinčani čelik debljine 4 – 5 mm. Unutrašnji dijelovi kante vruće pocinčani čelik debljine 3 mm. Pepeljara polirani inox 316 čelik debljine 1 mm.</t>
  </si>
  <si>
    <t>Pant I brava lijevani / glodani satinirani inox čelik 316.
Svi pokretni dijelovi I spojni material inox čelik.
Završna obrada elektrostatska plastifikacija RAL9007 mat sa finom strukturom.
Uložak polietilen Matrix N-332, standard negorivosti V2, Debljina stijenke 3-5 mm.
Jamstvo na koroziju 5 godina.</t>
  </si>
  <si>
    <t xml:space="preserve">Montaža na betonski temelj fi 35 cm, visina 20 cm. </t>
  </si>
  <si>
    <t>Obračun po kompletu</t>
  </si>
  <si>
    <t>Sve vruće pocinčano i plastificirano u RAL 7016. Montaža pomoču ankernih vijaka ugrađenih u trakaste temlje. Obračun po komadu ugrađenog stupa i kosnika.
Teniski teren 27 stupa i 8 kosnika
Košarkaški teren 10 stupova i 4 kosnika</t>
  </si>
  <si>
    <t>03.06.</t>
  </si>
  <si>
    <t>03.07.</t>
  </si>
  <si>
    <t>Obračun po m3.</t>
  </si>
  <si>
    <t>03.09.</t>
  </si>
  <si>
    <t>04.04.</t>
  </si>
  <si>
    <t>Sve radove izvoditi po važećim hrvatskim normama i pravilima struke. U jediničnu cijenu uračunati: sve prilagodbe, pomoćni materijal i opremu potrebnu za potpunu gotovost predmetne konstrukcije. Obračun: prema stvarnom volumenu izvedenih temlja i utrošenoj armaturi.</t>
  </si>
  <si>
    <r>
      <t xml:space="preserve">Dobava i ugradnja  </t>
    </r>
    <r>
      <rPr>
        <b/>
        <sz val="10"/>
        <rFont val="Arial"/>
        <family val="2"/>
      </rPr>
      <t xml:space="preserve">Prefabricirana sintetička gumena višenamjenska sportska podloga u roli za vanjske terene, u svijetlo plavoj za košarku.
</t>
    </r>
  </si>
  <si>
    <t>Općina Jelenje		         
Dražičkih boraca 64
				51218 Dražice</t>
  </si>
  <si>
    <t>Dražice, k.o. Dražice, k.č.br. 4295</t>
  </si>
  <si>
    <t>TD 21/24</t>
  </si>
  <si>
    <t xml:space="preserve">U Zagrebu, svibanj 2024. </t>
  </si>
  <si>
    <t xml:space="preserve">TROŠKOVNIK </t>
  </si>
  <si>
    <t>JEDINIČNA CIJENA U EUR bez PDV-a</t>
  </si>
  <si>
    <t>UKUPNA CIJENA U EUR bez PDV-a</t>
  </si>
  <si>
    <t xml:space="preserve">Prije početka zemljanih radova, potrebno je geodetski iskolčiti košarkaško igralište, temelje stupova zaštitne ograde, koš, klupe, kantu i po potrebi postaviti oznake, označiti stalne visine, te geodetski pratiti tijekom gradnje, uključivo sva mjerenja.
</t>
  </si>
  <si>
    <t>Strojno (bager, rovokopač, pikamer itd...) i ručno uklanjanje 25 cm zemlje, kamenja  i eventulanih kamenih stijena  sa površine  košarkaškog terena.  Iskopom je potrebno zahvatiti površinu cca 50 cm širu od planirane širine terena. Dio iskop sačuvati za  finalno poravnavanje terena a ostatak odvesti na deponiji, u cijenu ukljućiti sve takse za zbrinjavanje
Obračun se vrši prema volumenu iskopanog terena u sraslom stanju.</t>
  </si>
  <si>
    <r>
      <t>Dobava i ugradnja</t>
    </r>
    <r>
      <rPr>
        <b/>
        <sz val="10"/>
        <rFont val="Arial"/>
        <family val="2"/>
      </rPr>
      <t xml:space="preserve"> stupova i kosnika za montažu zaštitne mreže oko košarkaškog terena.</t>
    </r>
    <r>
      <rPr>
        <sz val="10"/>
        <rFont val="Arial"/>
        <family val="2"/>
      </rPr>
      <t xml:space="preserve"> Visina stupa 5 m +/- 5%, promjer stupa minimalno 76 mm, debljina stijenke minimalno 5 mm. Temeljna stopa od čelika minimalne debljine 10 mm, bočna pojačanja od čelika minimalne debljine 8 mm. Tri ušice fi 30mm, za prolaz sajle koja zateže mrežu.Jedna ušica na vrhu stupa druga na sredini stupa i treća na dnu stupa.Vrh stupa zatvoren zavarenom čeličnom pločom.</t>
    </r>
  </si>
  <si>
    <t xml:space="preserve">kom </t>
  </si>
  <si>
    <t xml:space="preserve"> 10 stupova i 2 kosnika</t>
  </si>
  <si>
    <r>
      <t xml:space="preserve">Dobava i ugradnja </t>
    </r>
    <r>
      <rPr>
        <b/>
        <sz val="10"/>
        <rFont val="Arial"/>
        <family val="2"/>
      </rPr>
      <t xml:space="preserve">zaštitne mreže na vanjskim košarkaškim igralištima. </t>
    </r>
    <r>
      <rPr>
        <sz val="10"/>
        <rFont val="Arial"/>
        <family val="2"/>
      </rPr>
      <t xml:space="preserve">
</t>
    </r>
  </si>
  <si>
    <t xml:space="preserve">Mreža se vješa na čelične stupove visine 510cm  sa alkicama u 3 točke upotrebom pocinčane čelične sajle fi 6,00mm. Dimenzija oka mreže 50mm x 50mm, debljina 4,00mm, zelene boje, otporna na vanjske utjecaje.
</t>
  </si>
  <si>
    <r>
      <t>Dobava i ugradnja</t>
    </r>
    <r>
      <rPr>
        <b/>
        <sz val="10"/>
        <rFont val="Arial"/>
        <family val="2"/>
      </rPr>
      <t xml:space="preserve"> klupe bez naslona </t>
    </r>
    <r>
      <rPr>
        <sz val="10"/>
        <rFont val="Arial"/>
        <family val="2"/>
      </rPr>
      <t xml:space="preserve">                        
Dimenzije: 180 x 54 x 45 cm +/- 5%.
Minimalna težina: 50 kg.
Nosiva konstrukcija od čeličnih profila 40x60x5mm, završna obrada vruće cinčanje i mat plastifikacija sa finom strukturom boja RAL 9007. </t>
    </r>
  </si>
  <si>
    <t>Ergonomsko sjedište od egzotičnog drveta Sapelli sastoji se od 5 uzdužnih letvica dimenzije cca 70 x 40 x1800 mm +/- 5 %. Krajnje letvice su zaobljene.</t>
  </si>
  <si>
    <t>Jamstvo na koroziju aluminija 5 godina, Jamstvo na truljenje drveta 10 godina.
Oprema mora biti serijski tvornički proizvod sa komercijalnim nazivom I šifrom artikla. Proizvod se mora nalaziti u katalogiziranom asortimanu proizvođača I biti isporučen I montiran kod minimalno 5 kupaca.</t>
  </si>
  <si>
    <t xml:space="preserve">Za svaki pojedini proizvod ponuditelj je dužan popuniti izjavu sa podacima o kupcima I njihovim eventualnim primjedbama u osnovnom I produženom garantnom roku.
Vidljiva montaža pomoću kemijskih inox sidara M8 u betonske trakaste temelje.
</t>
  </si>
  <si>
    <t>Ergonomsko sjedište i naslon od egzotičnog drveta Sapelli sastoji se od 5 uzdužnih letvica na sjedištu i 4 uzdužne letvice na naslonu dimenzije cca 70 x 40 x 1800 mm +/- 5 %. Krajnje letvice su zaobljene.</t>
  </si>
  <si>
    <t>Vijci I spojni material od inox čelika.</t>
  </si>
  <si>
    <r>
      <t>Dobava i ugradnja</t>
    </r>
    <r>
      <rPr>
        <b/>
        <sz val="10"/>
        <rFont val="Arial"/>
        <family val="2"/>
      </rPr>
      <t xml:space="preserve"> klupe sa naslonom i rukonaslonom </t>
    </r>
    <r>
      <rPr>
        <sz val="10"/>
        <rFont val="Arial"/>
        <family val="2"/>
      </rPr>
      <t xml:space="preserve">                        
Dimenzije: 180 x 62 x 45 cm +/- 5%.
Minimalna težina: 60 kg.
Nosiva konstrukcija od čeličnih profila 40x60x5mm, završna obrada vruće cinčanje i mat plastifikacija sa finom strukturom boja RAL 9007. </t>
    </r>
  </si>
  <si>
    <t>01.03.</t>
  </si>
  <si>
    <t>01.04.</t>
  </si>
  <si>
    <t>01.05.</t>
  </si>
  <si>
    <t>01.06.</t>
  </si>
  <si>
    <t>01.08.</t>
  </si>
  <si>
    <t>10 rupa x  50x50x50cm</t>
  </si>
  <si>
    <t>1 rupa x  80x80x80cm</t>
  </si>
  <si>
    <t>8 rupa x  60x25x20cm</t>
  </si>
  <si>
    <t>1 rupa x 30x30x30cm</t>
  </si>
  <si>
    <t>03.04.</t>
  </si>
  <si>
    <t>03.05.</t>
  </si>
  <si>
    <t xml:space="preserve"> Beton se integralno hidrofobira dodavanjem specijalnog dodatka za postizanje svojstava hidrofobnosti i naknadno impregnira sa zaštitnim slojem. Ploče se polažu na sloj pijeska 3 - 5 cm granulacije 2 - 4 cm na već izvedenu tamponsku podlogu.</t>
  </si>
  <si>
    <t>Reške se zapunjavaju sitnozrnim eruptivnim drobljencem ili kvarcnim pijeskom granulacije 0-2 mm. Postavljeni opločnik utvrditi gumenim ili drvenim čekićem. Boja i obrada prema izboru projektanta.</t>
  </si>
  <si>
    <t>Obračun po m2.</t>
  </si>
  <si>
    <t xml:space="preserve">Iskop zemlje za izradu temeljog rova 20x30cm, dužine 42m1 za betonsku pasicu koa se proteže između temeljnih stopa zaštitne ograde. Iskop vršiti strojnim/ručnim putem sa vertikalnim odsjecanjem stranica i ravnim dnom.
Dio iskopa sačuvati za nasipavanje nakon izvedbe temelja, a sav ostali iskopani materijal koristiti za nasipavanje i planiranje  terena.
</t>
  </si>
  <si>
    <t>10 temelja x  50x50x50cm</t>
  </si>
  <si>
    <t>1 temelj x  80x80x80cm</t>
  </si>
  <si>
    <t>8 temelja x  60x25x20cm</t>
  </si>
  <si>
    <t>1 temelj x 30x30x30cm</t>
  </si>
  <si>
    <t>04.01.</t>
  </si>
  <si>
    <t>04.02.</t>
  </si>
  <si>
    <t>Dobava materijala i izvedba betonske pasice C 25/30, presjeka 20x30cm koje povezuje stupove zaštitne grade te drži slojeve podloge na mjestu.
Sve radove izvoditi po važećim hrvatskim normama i pravilima struke. U jediničnu cijenu uračunati: sve prilagodbe, pomoćni materijal i opremu potrebnu za potpunu gotovost predmetne konstrukcije. Obračun: prema stvarnom volumenu izvedenih temlja.</t>
  </si>
  <si>
    <t>Strojno i ručno  nasipavanje, planiranje i zbijanje ranije iskopane zemlje na potrebne pozicije ispod terena i oko terena. 
Obračun se vrši prema volumenu iskopane zemlje/ humusa u sraslom stanju.</t>
  </si>
  <si>
    <t>Dobava, nasipavanje, razastiranje i niveliranje drobljenog granulata granulacije 2-4 mm u sloju 4cm za opločenje pješačke staze. Drobljeni granulat se treba poravnati prevlačenjem aluminijskim ili drvenim profilom po vodilicama od ravnih dasaka. Poravnata površina ne smije se sabijati.</t>
  </si>
  <si>
    <t>SADNJA STABLAŠICA</t>
  </si>
  <si>
    <r>
      <t xml:space="preserve">a) </t>
    </r>
    <r>
      <rPr>
        <b/>
        <sz val="10"/>
        <rFont val="Arial"/>
        <family val="2"/>
      </rPr>
      <t>Priprema jame</t>
    </r>
    <r>
      <rPr>
        <sz val="10"/>
        <rFont val="Arial"/>
        <family val="2"/>
      </rPr>
      <t xml:space="preserve"> Strojni iskop jame za stablašice dimenzija  0,8 x 0,8 x 0,8 m. Obračun po komadu. </t>
    </r>
  </si>
  <si>
    <r>
      <t>b)</t>
    </r>
    <r>
      <rPr>
        <b/>
        <sz val="10"/>
        <rFont val="Arial"/>
        <family val="2"/>
      </rPr>
      <t xml:space="preserve"> Priprema  zemlje</t>
    </r>
    <r>
      <rPr>
        <sz val="10"/>
        <rFont val="Arial"/>
        <family val="2"/>
        <charset val="238"/>
      </rPr>
      <t xml:space="preserve"> ugradnjom  supstrata kao "Humokompovit" Poljoposavec ili jedankovrijedan proizvod, 50lit/sadnica, u vrtnu zemlju.  Stavka uključuje sve radove i humusni supstrat. Obračun po litri ugrađenog supstrata.</t>
    </r>
  </si>
  <si>
    <t>lit</t>
  </si>
  <si>
    <r>
      <t>c)</t>
    </r>
    <r>
      <rPr>
        <b/>
        <sz val="10"/>
        <rFont val="Arial"/>
        <family val="2"/>
      </rPr>
      <t xml:space="preserve"> Hranjivo</t>
    </r>
    <r>
      <rPr>
        <sz val="10"/>
        <rFont val="Arial"/>
        <family val="2"/>
        <charset val="238"/>
      </rPr>
      <t xml:space="preserve"> za stablašice: kao OSMOCOTE Exact 6M 15-9-9+Mg+Mikro ili jedankovrijedan proizvod, u količini od 1kg /jama s funkcijom dugotrajnog djelovanja do 6 mj. Sve s nabavom i ugradbom materijala.</t>
    </r>
  </si>
  <si>
    <t>kg</t>
  </si>
  <si>
    <r>
      <t>d)</t>
    </r>
    <r>
      <rPr>
        <b/>
        <sz val="10"/>
        <rFont val="Arial"/>
        <family val="2"/>
      </rPr>
      <t xml:space="preserve"> Sadnja</t>
    </r>
    <r>
      <rPr>
        <sz val="10"/>
        <rFont val="Arial"/>
        <family val="2"/>
        <charset val="238"/>
      </rPr>
      <t>, radovi sadnje s planiranjem tla oko sadnice i izradom zdjelice, sidrenje s tri tokarena kolca prom 16 cm, vezanje elastičnom trakom, obilno zalijevanje. Obračun po komadu.</t>
    </r>
  </si>
  <si>
    <t>mt</t>
  </si>
  <si>
    <t>03.08.</t>
  </si>
  <si>
    <r>
      <t xml:space="preserve">e) </t>
    </r>
    <r>
      <rPr>
        <b/>
        <sz val="10"/>
        <rFont val="Arial"/>
        <family val="2"/>
      </rPr>
      <t xml:space="preserve">Liriodendron tulipifera  25/30. </t>
    </r>
    <r>
      <rPr>
        <sz val="10"/>
        <rFont val="Arial"/>
        <family val="2"/>
      </rPr>
      <t>Stablašice</t>
    </r>
    <r>
      <rPr>
        <sz val="10"/>
        <rFont val="Arial"/>
        <family val="2"/>
        <charset val="238"/>
      </rPr>
      <t xml:space="preserve"> moraju imati certifikat s oznakom roda, vrste, varijeteta, naznačenu veličinu te podrijetlo (rasadnik). Sadnice moraju biti  zdrave i neoštećene, školovane u rasadniku. Moraju imati jasno definirano, uspravno deblo i dobro razvijenu krošnju s ninimalno 3 primarne grane. Sve sadnice trebaju imati dobro razvijen korijenov sustav. U cijeni sadnice uračunato je vađenje, te pakiranje. Stavka uključuje ukrcaj, transport te iskrcaj na gradilište. </t>
    </r>
  </si>
  <si>
    <t>03.10.</t>
  </si>
  <si>
    <t>Nabava, doprema i ugradnja parkovnih rubnjaka dimenzije 8 x 20 x100 cm od betona klase C40/45, za odvajanje opločnika od okolnog terena. Boja po izboru projektanta. Visinski asfalt na postoječoj prilaznoj cesti, rubnjaci i opločnici pješaćke staze moraju biti isti zbog nesmetanog kretanja osoba sa invaliditetom.
U cijenu uračunati nabavu i izvedbu temelja za parkovne rubnjake, sve prema uputama proizvođača.</t>
  </si>
  <si>
    <t>Dobava i postava betonskih opločnika za pješačku stazu na projektom predviđeno mjesto, kobinirane  dimenzije 30 x 20cm, 20x20cm, 20x10cm debljine 6 cm. Visinski asfalt na postoječoj prilaznoj cesti, rubnjaci i opločnici pješaćke staze moraju biti isti zbog nesmetanog kretanja osoba sa invaliditetom.</t>
  </si>
  <si>
    <t>RUŠENJE I DEMONTAŽA</t>
  </si>
  <si>
    <t>02.01.</t>
  </si>
  <si>
    <t xml:space="preserve">Rušenje i odvoz metalnog košarkaškog stupa uključeno sa temeljem na lokalni deponiji maksimalne udaljenosti u krugu 10 km. 
</t>
  </si>
  <si>
    <t>2. Rušenje i demontaža</t>
  </si>
  <si>
    <t>RUŠENJE I DEMONTAŽA UKUPNO: KN</t>
  </si>
  <si>
    <t>01.09.</t>
  </si>
  <si>
    <t xml:space="preserve">Iskop zemlje za izradu temeljnih rupa za  , zastitnu ogradu  košarkaškog terena, koša, klupa, kante za otpad i info ploče. Iskop vršiti strojnim/ručnim putem sa vertikalnim odsjecanjem stranica i ravnim dnom.
Dio iskopa sačuvati za nasipavanje nakon izvedbe temelja, a sav ostali iskopani materijal koristiti za nasipavanje i planiranje  terena.
</t>
  </si>
  <si>
    <t>1 rupa x 120x40x30cm</t>
  </si>
  <si>
    <t>1 temelj x 120x30x30cm</t>
  </si>
  <si>
    <t xml:space="preserve">Dobava materijala i izvedba   temelja samaca za  stupove zastitne ograde, koša, klupa, kante za otpad  i info ploče. Temlje za ogradu i koš armirati sa zatvorenim vilicam fi8/25 sa 4 x fi12  rebrastim šipkama. 
</t>
  </si>
  <si>
    <t>Rekonstrukcija postojeće sportske građevine i opremanje sportskom opremom I rekvizitima</t>
  </si>
  <si>
    <t xml:space="preserve">Strojno frezanje terena i poravnavnje terena  ispred igrališta za sijanje trave cca 200 m2. </t>
  </si>
  <si>
    <t xml:space="preserve">Nabava, dobava i  sijanje  travne smjese za primorski kraj na isplaniranom terenu oko igrališta cca 200 m2. </t>
  </si>
  <si>
    <t>01.10.</t>
  </si>
  <si>
    <t xml:space="preserve">Obračun po m2 </t>
  </si>
  <si>
    <t xml:space="preserve">Izravnavanje asfaltne podloge na potrebnu  ravninu po zahtjevu proizvođača (visinska tolerancija podloge je +/- 3mm na niveleti 3 m)  uz naknadno strojno brušenje. U cijenu uključen rad i oprema do potpune gotovosti stavke. </t>
  </si>
  <si>
    <t>Napomena : potrošnja ljepila 1,5 kg/m2 za 1 mm  do 15kg/m2  za 10mm</t>
  </si>
  <si>
    <t>Obračun po m2</t>
  </si>
  <si>
    <t>Dobava potrebne količine poliuretanskog ljepila za saniranje neravnina na asfaltnoj podlozi do 10 mm. Pretpostavka da polovice ukupne površine biti potrebno izravnavati.</t>
  </si>
  <si>
    <t>Visinska tolerancija podloge je +/- 3mm na niveleti 3 m. U slučaju pojave neravnina na asfaltu iste se izravnavaju sa poliuretanskim ljepilom uz strojno brušenje površine u zasebnoj stavci</t>
  </si>
  <si>
    <r>
      <t xml:space="preserve">Izrada, dobava i montaža </t>
    </r>
    <r>
      <rPr>
        <b/>
        <sz val="10"/>
        <rFont val="Arial"/>
        <family val="2"/>
      </rPr>
      <t>info ploče</t>
    </r>
    <r>
      <rPr>
        <sz val="10"/>
        <rFont val="Arial"/>
        <family val="2"/>
      </rPr>
      <t xml:space="preserve"> </t>
    </r>
    <r>
      <rPr>
        <b/>
        <sz val="10"/>
        <rFont val="Arial"/>
        <family val="2"/>
      </rPr>
      <t>dimenzija 700x1000mm</t>
    </r>
    <r>
      <rPr>
        <sz val="10"/>
        <rFont val="Arial"/>
        <family val="2"/>
      </rPr>
      <t>, montirana na dva stupa, ukupno sve zajedno visoko 1800mm. Vizual ploče osigurava investitor.  Konstrukcija je metalna pocinčana, sidrenje na dva stupa na gotovu temeljnu ploču, prema preporuci proizvođača.</t>
    </r>
  </si>
  <si>
    <t xml:space="preserve">Proizveden u skladu sa HRN EN ISO 9001:2015, iz dva gumena sloja različitih smjesa, procesom kalandiranja i vulkanizacije postaju jedan nerazdvojiv sloj, stvara se molekularna veza koja eliminira mogućnost razdvajanja i delaminiranja  slojeva. </t>
  </si>
  <si>
    <t>težina 6,4kg/m2
dužina 6-16m
širina 92-183cm
debljina 6 mm 
apsorpcije udara 16% (HRN EN 14808 ili jednakovrijedan)
UV otporan 
vodo nepropustan</t>
  </si>
  <si>
    <t>vatrootporan 
postojanost debljine ≤ 0.7 mm (HRN EN 14809 ili jednakovrijedan)
odbijanje lopte ≥ 95% (HRN EN 12235 ili jednakovrijedan)
koso odbijanje teniske lopte 15 (HRN EN 13865 ili jednakovrijedan)</t>
  </si>
  <si>
    <t>ITF klasa : kategorija 1 – sporo
ukupna debljina 6  0,3
potrošni sloj 3  0,3
otpornost trošenju 1600 mg
vlačna čvrstoća 0,8 Mpa (HRN EN12230 ili jednakovrijedan)
istezanje do pucanja ≥ 130%  (HRN EN12230 ili jednakovrijedan)
tvrdoća 58  5 Shore A (ISO 7619-1)</t>
  </si>
  <si>
    <t>certificiran u skladu sa HRN EN14877 -za vanjske sportove.
klasifikacija (ITF) - medium slow (2) Court Pace.
lijepi se dvokomponentnim epoksi-poliuretanskim ljepilom u boji poda, 800-1000g/m2</t>
  </si>
  <si>
    <t>Dokumentacija: certifikat HRN EN 1270 ili jednakovrijedan, HRN EN 1090-1 ili jednakovrijedan, klasa izrade EXC 2, HRN ISO 3834 ili jednkovrijedan, konstrukcija posjeduje CE oznaku. 
Ne uključuje iskope i betoniranje temelja. Iste osigurava investitor prema dostavljenom nacrtu proizvođača opreme.</t>
  </si>
  <si>
    <t>vertikalni spojevi između susjednih listova prethodno su komprimirani i zapečaćeni ljepilom                                                          podloga je dvoslojni asfalta, čist bez masnih mrlja.</t>
  </si>
  <si>
    <r>
      <t xml:space="preserve">Nabava, doprema, te izvedba nosivog sloja 0-32mm u </t>
    </r>
    <r>
      <rPr>
        <sz val="10"/>
        <rFont val="Arial"/>
        <family val="2"/>
      </rPr>
      <t>debljini 25 cm za izradu posteljice  završnog sloja košarkaškog terena i ispod opločnika. Nasip se izvodi na podlozi od nabitog tla. Ugrađuje se u slojevima i zbija se do potrebnog modula zbijenosti 60 MN/m2. Zbijenost treba dokazati ispitivanjem dinamičkom pločom.</t>
    </r>
  </si>
  <si>
    <r>
      <t>Dobava, razastiranje i niveliranje  jednoslojnog asfalta, čist  bez masnih mrlja za  košarkaški teren kao podloga prefabriciranoj podlozi u roli.</t>
    </r>
    <r>
      <rPr>
        <sz val="10"/>
        <rFont val="Arial"/>
        <family val="2"/>
      </rPr>
      <t xml:space="preserve"> Debljine slojeva 5 cm </t>
    </r>
    <r>
      <rPr>
        <b/>
        <sz val="10"/>
        <rFont val="Arial"/>
        <family val="2"/>
      </rPr>
      <t xml:space="preserve">AC 16 i 3 cm AC 8 surf 50/70. </t>
    </r>
    <r>
      <rPr>
        <sz val="10"/>
        <rFont val="Arial"/>
        <family val="2"/>
      </rPr>
      <t xml:space="preserve"> Ravnost prema općim tehničkim uvjetima na radovima na cestama (Hrvatske ceste 2024). U slučaju pojave neravnina iste se izravnavaju sa poliuretanskim ljepilom uz naknadno brušenje površine u zasebnoj stavci. Svojstva ugrađenog asfalta treba dokazati laboratorijskom ispitivanjem sukladno OTU.</t>
    </r>
  </si>
  <si>
    <t xml:space="preserve">Napomena:  prije davanja ponude preporuka pregledati lokaciju i postojeći teren.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</si>
</sst>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n_-;\-* #,##0.00\ _k_n_-;_-* &quot;-&quot;??\ _k_n_-;_-@_-"/>
    <numFmt numFmtId="165" formatCode="_-* #,##0.00\ [$€-1]_-;\-* #,##0.00\ [$€-1]_-;_-* &quot;-&quot;??\ [$€-1]_-;_-@_-"/>
  </numFmts>
  <fonts count="30" x14ac:knownFonts="1">
    <font>
      <sz val="11"/>
      <color theme="1"/>
      <name val="Calibri"/>
      <family val="2"/>
      <charset val="238"/>
      <scheme val="minor"/>
    </font>
    <font>
      <sz val="10"/>
      <name val="Arial"/>
      <family val="2"/>
      <charset val="238"/>
    </font>
    <font>
      <sz val="10"/>
      <name val="Arial"/>
      <family val="2"/>
      <charset val="238"/>
    </font>
    <font>
      <sz val="11"/>
      <color theme="1"/>
      <name val="Calibri"/>
      <family val="2"/>
      <charset val="238"/>
      <scheme val="minor"/>
    </font>
    <font>
      <b/>
      <sz val="11"/>
      <name val="Arial CE"/>
      <family val="2"/>
      <charset val="238"/>
    </font>
    <font>
      <sz val="11"/>
      <name val="Arial CE"/>
      <family val="2"/>
      <charset val="238"/>
    </font>
    <font>
      <sz val="11"/>
      <color indexed="8"/>
      <name val="Calibri"/>
      <family val="2"/>
      <charset val="238"/>
    </font>
    <font>
      <sz val="11"/>
      <color theme="1"/>
      <name val="Arial"/>
      <family val="2"/>
    </font>
    <font>
      <sz val="11"/>
      <name val="Arial"/>
      <family val="2"/>
    </font>
    <font>
      <b/>
      <sz val="10"/>
      <name val="Arial"/>
      <family val="2"/>
    </font>
    <font>
      <sz val="10"/>
      <color theme="1"/>
      <name val="Arial"/>
      <family val="2"/>
    </font>
    <font>
      <sz val="10"/>
      <name val="Arial"/>
      <family val="2"/>
    </font>
    <font>
      <sz val="10"/>
      <color rgb="FF000000"/>
      <name val="Arial"/>
      <family val="2"/>
    </font>
    <font>
      <sz val="9"/>
      <name val="Arial"/>
      <family val="2"/>
    </font>
    <font>
      <sz val="10"/>
      <color rgb="FFFF0000"/>
      <name val="Arial"/>
      <family val="2"/>
    </font>
    <font>
      <sz val="9"/>
      <color rgb="FFFF0000"/>
      <name val="Arial"/>
      <family val="2"/>
    </font>
    <font>
      <sz val="8"/>
      <name val="Arial"/>
      <family val="2"/>
    </font>
    <font>
      <vertAlign val="superscript"/>
      <sz val="10"/>
      <name val="Arial"/>
      <family val="2"/>
    </font>
    <font>
      <b/>
      <sz val="9"/>
      <name val="Arial"/>
      <family val="2"/>
    </font>
    <font>
      <sz val="10"/>
      <color rgb="FFFF0000"/>
      <name val="Arial"/>
      <family val="2"/>
      <charset val="238"/>
    </font>
    <font>
      <sz val="10"/>
      <color rgb="FF000000"/>
      <name val="Calibri"/>
      <family val="2"/>
    </font>
    <font>
      <sz val="11"/>
      <color theme="1"/>
      <name val="Calibri"/>
      <family val="2"/>
    </font>
    <font>
      <sz val="8"/>
      <name val="Arial"/>
      <family val="2"/>
      <charset val="238"/>
    </font>
    <font>
      <sz val="11"/>
      <name val="Arial"/>
      <family val="2"/>
      <charset val="238"/>
    </font>
    <font>
      <sz val="9"/>
      <name val="Arial"/>
      <family val="2"/>
      <charset val="238"/>
    </font>
    <font>
      <b/>
      <sz val="20"/>
      <name val="Arial"/>
      <family val="2"/>
    </font>
    <font>
      <sz val="8"/>
      <name val="Calibri"/>
      <family val="2"/>
      <charset val="238"/>
      <scheme val="minor"/>
    </font>
    <font>
      <sz val="10"/>
      <name val="Verdana"/>
      <family val="2"/>
      <charset val="238"/>
    </font>
    <font>
      <b/>
      <sz val="10"/>
      <name val="Arial"/>
      <family val="2"/>
      <charset val="238"/>
    </font>
    <font>
      <b/>
      <sz val="9"/>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indexed="2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32">
    <xf numFmtId="0" fontId="0" fillId="0" borderId="0"/>
    <xf numFmtId="0" fontId="2" fillId="0" borderId="0"/>
    <xf numFmtId="0" fontId="1" fillId="0" borderId="0"/>
    <xf numFmtId="49" fontId="4" fillId="0" borderId="0">
      <alignment vertical="top"/>
    </xf>
    <xf numFmtId="49" fontId="5" fillId="0" borderId="0">
      <alignment horizontal="center" vertical="top"/>
    </xf>
    <xf numFmtId="49" fontId="5" fillId="0" borderId="0">
      <alignment horizontal="center" vertical="top"/>
    </xf>
    <xf numFmtId="49" fontId="5" fillId="0" borderId="0">
      <alignment vertical="top"/>
    </xf>
    <xf numFmtId="49" fontId="4" fillId="0" borderId="0">
      <alignment vertical="top"/>
    </xf>
    <xf numFmtId="49" fontId="5" fillId="0" borderId="0">
      <alignment horizontal="justify" wrapText="1"/>
    </xf>
    <xf numFmtId="49" fontId="5" fillId="0" borderId="0">
      <alignment horizontal="justify" wrapText="1"/>
    </xf>
    <xf numFmtId="49" fontId="5" fillId="0" borderId="0">
      <alignment horizontal="justify" wrapText="1"/>
    </xf>
    <xf numFmtId="49" fontId="5" fillId="0" borderId="0">
      <alignment horizontal="justify" wrapText="1"/>
    </xf>
    <xf numFmtId="49" fontId="5" fillId="0" borderId="0"/>
    <xf numFmtId="49" fontId="5" fillId="0" borderId="0"/>
    <xf numFmtId="49" fontId="5" fillId="0" borderId="0"/>
    <xf numFmtId="49" fontId="5" fillId="0" borderId="0"/>
    <xf numFmtId="164" fontId="2" fillId="0" borderId="0" applyFont="0" applyFill="0" applyBorder="0" applyAlignment="0" applyProtection="0"/>
    <xf numFmtId="164" fontId="2" fillId="0" borderId="0" applyFill="0" applyBorder="0" applyAlignment="0" applyProtection="0"/>
    <xf numFmtId="164" fontId="2" fillId="0" borderId="0" applyFill="0" applyBorder="0" applyAlignment="0" applyProtection="0"/>
    <xf numFmtId="4" fontId="5" fillId="0" borderId="0"/>
    <xf numFmtId="4" fontId="5" fillId="0" borderId="0"/>
    <xf numFmtId="4" fontId="5" fillId="0" borderId="0"/>
    <xf numFmtId="4" fontId="5" fillId="0" borderId="0"/>
    <xf numFmtId="0" fontId="6" fillId="0" borderId="0"/>
    <xf numFmtId="0" fontId="3" fillId="0" borderId="0"/>
    <xf numFmtId="0" fontId="3" fillId="0" borderId="0"/>
    <xf numFmtId="0" fontId="2" fillId="0" borderId="0"/>
    <xf numFmtId="49" fontId="5" fillId="0" borderId="0">
      <alignment horizontal="center"/>
    </xf>
    <xf numFmtId="164" fontId="2" fillId="0" borderId="0" applyFill="0" applyBorder="0" applyAlignment="0" applyProtection="0"/>
    <xf numFmtId="164" fontId="3" fillId="0" borderId="0" applyFont="0" applyFill="0" applyBorder="0" applyAlignment="0" applyProtection="0"/>
    <xf numFmtId="0" fontId="2" fillId="0" borderId="0"/>
    <xf numFmtId="0" fontId="1" fillId="0" borderId="0"/>
  </cellStyleXfs>
  <cellXfs count="179">
    <xf numFmtId="0" fontId="0" fillId="0" borderId="0" xfId="0"/>
    <xf numFmtId="0" fontId="10" fillId="0" borderId="0" xfId="0" applyFont="1"/>
    <xf numFmtId="49" fontId="9" fillId="0" borderId="1" xfId="30" applyNumberFormat="1" applyFont="1" applyBorder="1" applyAlignment="1">
      <alignment horizontal="center" vertical="center"/>
    </xf>
    <xf numFmtId="49" fontId="9" fillId="0" borderId="1" xfId="30" applyNumberFormat="1" applyFont="1" applyBorder="1" applyAlignment="1">
      <alignment horizontal="justify" vertical="top" wrapText="1"/>
    </xf>
    <xf numFmtId="49" fontId="11" fillId="0" borderId="1" xfId="30" applyNumberFormat="1" applyFont="1" applyBorder="1" applyAlignment="1">
      <alignment horizontal="center" vertical="top"/>
    </xf>
    <xf numFmtId="4" fontId="11" fillId="0" borderId="1" xfId="30" applyNumberFormat="1" applyFont="1" applyBorder="1" applyAlignment="1">
      <alignment horizontal="right" vertical="top"/>
    </xf>
    <xf numFmtId="49" fontId="11" fillId="0" borderId="0" xfId="30" applyNumberFormat="1" applyFont="1" applyAlignment="1">
      <alignment vertical="center"/>
    </xf>
    <xf numFmtId="49" fontId="11" fillId="0" borderId="0" xfId="30" applyNumberFormat="1" applyFont="1" applyAlignment="1">
      <alignment horizontal="center" vertical="center"/>
    </xf>
    <xf numFmtId="49" fontId="11" fillId="0" borderId="0" xfId="30" applyNumberFormat="1" applyFont="1" applyAlignment="1">
      <alignment horizontal="justify" vertical="top" wrapText="1"/>
    </xf>
    <xf numFmtId="49" fontId="11" fillId="0" borderId="0" xfId="30" applyNumberFormat="1" applyFont="1" applyAlignment="1">
      <alignment horizontal="center" vertical="top"/>
    </xf>
    <xf numFmtId="4" fontId="11" fillId="0" borderId="0" xfId="30" applyNumberFormat="1" applyFont="1" applyAlignment="1">
      <alignment horizontal="right" vertical="top"/>
    </xf>
    <xf numFmtId="49" fontId="11" fillId="0" borderId="0" xfId="30" applyNumberFormat="1" applyFont="1" applyAlignment="1">
      <alignment horizontal="left" vertical="top" wrapText="1"/>
    </xf>
    <xf numFmtId="49" fontId="11" fillId="0" borderId="0" xfId="30" applyNumberFormat="1" applyFont="1" applyAlignment="1">
      <alignment horizontal="left" vertical="top"/>
    </xf>
    <xf numFmtId="4" fontId="11" fillId="0" borderId="0" xfId="30" applyNumberFormat="1" applyFont="1" applyAlignment="1">
      <alignment horizontal="left" vertical="top"/>
    </xf>
    <xf numFmtId="49" fontId="9" fillId="0" borderId="0" xfId="30" applyNumberFormat="1" applyFont="1" applyAlignment="1">
      <alignment horizontal="center" vertical="center"/>
    </xf>
    <xf numFmtId="49" fontId="11" fillId="0" borderId="0" xfId="30" applyNumberFormat="1" applyFont="1" applyAlignment="1">
      <alignment vertical="top"/>
    </xf>
    <xf numFmtId="49" fontId="11" fillId="0" borderId="0" xfId="30" applyNumberFormat="1" applyFont="1" applyAlignment="1">
      <alignment horizontal="center" vertical="center" wrapText="1"/>
    </xf>
    <xf numFmtId="49" fontId="11" fillId="0" borderId="0" xfId="30" applyNumberFormat="1" applyFont="1" applyAlignment="1">
      <alignment vertical="center" wrapText="1"/>
    </xf>
    <xf numFmtId="0" fontId="9" fillId="0" borderId="0" xfId="0" applyFont="1" applyAlignment="1">
      <alignment vertical="center" wrapText="1"/>
    </xf>
    <xf numFmtId="0" fontId="9" fillId="2" borderId="0" xfId="0" applyFont="1" applyFill="1" applyAlignment="1">
      <alignment horizontal="center" vertical="center" wrapText="1"/>
    </xf>
    <xf numFmtId="0" fontId="11" fillId="2" borderId="0" xfId="0" applyFont="1" applyFill="1" applyAlignment="1">
      <alignment horizontal="center" vertical="center" wrapText="1"/>
    </xf>
    <xf numFmtId="0" fontId="11" fillId="0" borderId="0" xfId="0" applyFont="1" applyAlignment="1">
      <alignment vertical="center" wrapText="1"/>
    </xf>
    <xf numFmtId="0" fontId="11" fillId="0" borderId="0" xfId="30" applyFont="1" applyAlignment="1">
      <alignment horizontal="justify" vertical="top" wrapText="1"/>
    </xf>
    <xf numFmtId="0" fontId="11" fillId="0" borderId="0" xfId="30" applyFont="1" applyAlignment="1">
      <alignment horizontal="justify" vertical="top"/>
    </xf>
    <xf numFmtId="0" fontId="9" fillId="2" borderId="0" xfId="0" applyFont="1" applyFill="1" applyAlignment="1">
      <alignment vertical="center" wrapText="1"/>
    </xf>
    <xf numFmtId="2" fontId="11" fillId="2" borderId="0" xfId="0" applyNumberFormat="1" applyFont="1" applyFill="1" applyAlignment="1">
      <alignment horizontal="center" vertical="center" wrapText="1"/>
    </xf>
    <xf numFmtId="49" fontId="13" fillId="0" borderId="0" xfId="30" applyNumberFormat="1" applyFont="1" applyAlignment="1">
      <alignment horizontal="center" vertical="center"/>
    </xf>
    <xf numFmtId="49" fontId="13" fillId="0" borderId="0" xfId="30" applyNumberFormat="1" applyFont="1" applyAlignment="1">
      <alignment horizontal="justify" vertical="top" wrapText="1"/>
    </xf>
    <xf numFmtId="49" fontId="13" fillId="0" borderId="0" xfId="30" applyNumberFormat="1" applyFont="1" applyAlignment="1">
      <alignment vertical="center"/>
    </xf>
    <xf numFmtId="49" fontId="13" fillId="0" borderId="0" xfId="30" applyNumberFormat="1" applyFont="1" applyAlignment="1">
      <alignment vertical="center" wrapText="1"/>
    </xf>
    <xf numFmtId="49" fontId="13" fillId="0" borderId="0" xfId="30" applyNumberFormat="1" applyFont="1" applyAlignment="1">
      <alignment vertical="top" wrapText="1"/>
    </xf>
    <xf numFmtId="0" fontId="10" fillId="0" borderId="0" xfId="0" applyFont="1" applyAlignment="1">
      <alignment horizontal="center" vertical="center"/>
    </xf>
    <xf numFmtId="0" fontId="11" fillId="0" borderId="0" xfId="2" applyFont="1" applyAlignment="1">
      <alignment horizontal="justify" vertical="top" wrapText="1"/>
    </xf>
    <xf numFmtId="0" fontId="11" fillId="0" borderId="0" xfId="1" applyFont="1" applyAlignment="1">
      <alignment vertical="top" wrapText="1"/>
    </xf>
    <xf numFmtId="0" fontId="11" fillId="0" borderId="0" xfId="0" applyFont="1" applyAlignment="1">
      <alignment horizontal="center" vertical="center"/>
    </xf>
    <xf numFmtId="2" fontId="10" fillId="0" borderId="0" xfId="0" applyNumberFormat="1" applyFont="1" applyAlignment="1">
      <alignment horizontal="center" vertical="center"/>
    </xf>
    <xf numFmtId="0" fontId="11" fillId="0" borderId="0" xfId="1" applyFont="1" applyAlignment="1">
      <alignment horizontal="justify" vertical="top" wrapText="1"/>
    </xf>
    <xf numFmtId="49" fontId="13" fillId="0" borderId="0" xfId="30" applyNumberFormat="1" applyFont="1" applyAlignment="1">
      <alignment horizontal="left" vertical="top" wrapText="1"/>
    </xf>
    <xf numFmtId="0" fontId="13" fillId="0" borderId="0" xfId="0" applyFont="1" applyAlignment="1">
      <alignment horizontal="justify" vertical="center"/>
    </xf>
    <xf numFmtId="0" fontId="13" fillId="0" borderId="0" xfId="30" applyFont="1" applyAlignment="1">
      <alignment horizontal="left" vertical="top" wrapText="1"/>
    </xf>
    <xf numFmtId="0" fontId="14" fillId="0" borderId="0" xfId="0" applyFont="1" applyAlignment="1">
      <alignment vertical="center"/>
    </xf>
    <xf numFmtId="0" fontId="13" fillId="0" borderId="0" xfId="0" applyFont="1" applyAlignment="1">
      <alignment horizontal="right" vertical="top"/>
    </xf>
    <xf numFmtId="0" fontId="13" fillId="0" borderId="0" xfId="0" applyFont="1" applyAlignment="1">
      <alignment horizontal="justify" vertical="top" wrapText="1"/>
    </xf>
    <xf numFmtId="0" fontId="15" fillId="0" borderId="0" xfId="0" applyFont="1"/>
    <xf numFmtId="0" fontId="11" fillId="0" borderId="0" xfId="0" applyFont="1" applyAlignment="1">
      <alignment horizontal="justify" vertical="top" wrapText="1"/>
    </xf>
    <xf numFmtId="0" fontId="13" fillId="0" borderId="0" xfId="0" applyFont="1" applyAlignment="1">
      <alignment horizontal="right" vertical="top" wrapText="1"/>
    </xf>
    <xf numFmtId="0" fontId="15" fillId="0" borderId="0" xfId="0" applyFont="1" applyAlignment="1">
      <alignment horizontal="right" vertical="top"/>
    </xf>
    <xf numFmtId="4" fontId="9" fillId="0" borderId="0" xfId="0" applyNumberFormat="1" applyFont="1" applyAlignment="1">
      <alignment horizontal="right" vertical="center" wrapText="1"/>
    </xf>
    <xf numFmtId="0" fontId="8" fillId="0" borderId="0" xfId="0" applyFont="1" applyAlignment="1">
      <alignment wrapText="1"/>
    </xf>
    <xf numFmtId="0" fontId="8" fillId="0" borderId="0" xfId="0" applyFont="1" applyAlignment="1">
      <alignment vertical="center" wrapText="1"/>
    </xf>
    <xf numFmtId="4" fontId="11" fillId="0" borderId="0" xfId="0" applyNumberFormat="1" applyFont="1" applyAlignment="1">
      <alignment horizontal="right" vertical="center" wrapText="1"/>
    </xf>
    <xf numFmtId="0" fontId="13" fillId="0" borderId="0" xfId="0" applyFont="1" applyAlignment="1">
      <alignment vertical="top" wrapText="1"/>
    </xf>
    <xf numFmtId="4" fontId="13" fillId="0" borderId="0" xfId="0" applyNumberFormat="1" applyFont="1" applyAlignment="1">
      <alignment horizontal="right" vertical="top" wrapText="1"/>
    </xf>
    <xf numFmtId="4" fontId="13" fillId="0" borderId="0" xfId="0" applyNumberFormat="1" applyFont="1" applyAlignment="1">
      <alignment vertical="center" wrapText="1"/>
    </xf>
    <xf numFmtId="0" fontId="8" fillId="0" borderId="0" xfId="0" applyFont="1" applyAlignment="1">
      <alignment horizontal="right" wrapText="1"/>
    </xf>
    <xf numFmtId="4" fontId="8" fillId="0" borderId="0" xfId="0" applyNumberFormat="1" applyFont="1" applyAlignment="1">
      <alignment horizontal="right" wrapText="1"/>
    </xf>
    <xf numFmtId="49" fontId="16" fillId="0" borderId="0" xfId="0" applyNumberFormat="1" applyFont="1" applyAlignment="1">
      <alignment horizontal="center" vertical="center" wrapText="1"/>
    </xf>
    <xf numFmtId="4" fontId="16" fillId="0" borderId="0" xfId="0" applyNumberFormat="1" applyFont="1" applyAlignment="1">
      <alignment horizontal="center" vertical="center" wrapText="1"/>
    </xf>
    <xf numFmtId="4" fontId="16" fillId="0" borderId="0" xfId="0" applyNumberFormat="1" applyFont="1" applyAlignment="1" applyProtection="1">
      <alignment horizontal="center" vertical="center" wrapText="1"/>
      <protection locked="0"/>
    </xf>
    <xf numFmtId="0" fontId="9" fillId="0" borderId="0" xfId="0" applyFont="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right" vertical="center" wrapText="1"/>
    </xf>
    <xf numFmtId="0" fontId="11" fillId="0" borderId="0" xfId="0" applyFont="1" applyAlignment="1">
      <alignment wrapText="1"/>
    </xf>
    <xf numFmtId="4" fontId="9" fillId="0" borderId="0" xfId="0" applyNumberFormat="1" applyFont="1" applyAlignment="1">
      <alignment vertical="center" wrapText="1"/>
    </xf>
    <xf numFmtId="0" fontId="13" fillId="0" borderId="0" xfId="0" applyFont="1" applyAlignment="1">
      <alignment horizontal="right" vertical="center" wrapText="1"/>
    </xf>
    <xf numFmtId="2" fontId="9" fillId="0" borderId="0" xfId="0" applyNumberFormat="1" applyFont="1" applyAlignment="1">
      <alignment vertical="center" wrapText="1"/>
    </xf>
    <xf numFmtId="0" fontId="13" fillId="0" borderId="0" xfId="0" applyFont="1" applyAlignment="1">
      <alignment vertical="center" wrapText="1"/>
    </xf>
    <xf numFmtId="0" fontId="1" fillId="0" borderId="0" xfId="0" applyFont="1" applyAlignment="1">
      <alignment horizontal="right" vertical="center" wrapText="1"/>
    </xf>
    <xf numFmtId="2" fontId="1" fillId="0" borderId="0" xfId="0" applyNumberFormat="1" applyFont="1" applyAlignment="1">
      <alignment horizontal="right" vertical="center" wrapText="1"/>
    </xf>
    <xf numFmtId="4" fontId="1" fillId="0" borderId="0" xfId="0" applyNumberFormat="1" applyFont="1" applyAlignment="1">
      <alignment horizontal="right" vertical="center" wrapText="1"/>
    </xf>
    <xf numFmtId="0" fontId="9" fillId="0" borderId="0" xfId="0" applyFont="1" applyAlignment="1">
      <alignment horizontal="right" vertical="center" wrapText="1"/>
    </xf>
    <xf numFmtId="0" fontId="9" fillId="0" borderId="0" xfId="0" applyFont="1" applyAlignment="1">
      <alignment wrapText="1"/>
    </xf>
    <xf numFmtId="0" fontId="20" fillId="0" borderId="0" xfId="0" applyFont="1" applyAlignment="1">
      <alignment horizontal="center" wrapText="1"/>
    </xf>
    <xf numFmtId="0" fontId="20" fillId="0" borderId="0" xfId="0" applyFont="1" applyAlignment="1">
      <alignment horizontal="left" wrapText="1"/>
    </xf>
    <xf numFmtId="4" fontId="20" fillId="0" borderId="0" xfId="0" applyNumberFormat="1" applyFont="1" applyAlignment="1">
      <alignment horizontal="center" wrapText="1"/>
    </xf>
    <xf numFmtId="0" fontId="21" fillId="0" borderId="0" xfId="0" applyFont="1"/>
    <xf numFmtId="0" fontId="21" fillId="0" borderId="0" xfId="0" applyFont="1" applyAlignment="1">
      <alignment horizontal="left"/>
    </xf>
    <xf numFmtId="0" fontId="21" fillId="0" borderId="0" xfId="0" applyFont="1" applyAlignment="1">
      <alignment horizontal="center"/>
    </xf>
    <xf numFmtId="4" fontId="21" fillId="0" borderId="0" xfId="0" applyNumberFormat="1" applyFont="1" applyAlignment="1">
      <alignment horizontal="center"/>
    </xf>
    <xf numFmtId="0" fontId="21" fillId="0" borderId="0" xfId="0" applyFont="1" applyAlignment="1">
      <alignment horizontal="right"/>
    </xf>
    <xf numFmtId="4" fontId="22" fillId="0" borderId="0" xfId="0" applyNumberFormat="1" applyFont="1" applyAlignment="1">
      <alignment horizontal="center" vertical="center" wrapText="1"/>
    </xf>
    <xf numFmtId="0" fontId="23" fillId="0" borderId="0" xfId="0" applyFont="1" applyAlignment="1">
      <alignment vertical="center" wrapText="1"/>
    </xf>
    <xf numFmtId="0" fontId="23" fillId="0" borderId="0" xfId="0" applyFont="1" applyAlignment="1">
      <alignment horizontal="right" wrapText="1"/>
    </xf>
    <xf numFmtId="2" fontId="1" fillId="0" borderId="0" xfId="0" applyNumberFormat="1" applyFont="1" applyAlignment="1">
      <alignment horizontal="center" vertical="center" wrapText="1"/>
    </xf>
    <xf numFmtId="4" fontId="24" fillId="0" borderId="0" xfId="0" applyNumberFormat="1" applyFont="1" applyAlignment="1">
      <alignment horizontal="right" vertical="top" wrapText="1"/>
    </xf>
    <xf numFmtId="0" fontId="13" fillId="0" borderId="0" xfId="0" applyFont="1" applyAlignment="1">
      <alignment horizontal="left" vertical="top" wrapText="1"/>
    </xf>
    <xf numFmtId="0" fontId="9" fillId="0" borderId="0" xfId="0" applyFont="1" applyAlignment="1">
      <alignment horizontal="left" vertical="top" wrapText="1"/>
    </xf>
    <xf numFmtId="2" fontId="9" fillId="0" borderId="0" xfId="0" applyNumberFormat="1" applyFont="1" applyAlignment="1">
      <alignment horizontal="left" vertical="top" wrapText="1"/>
    </xf>
    <xf numFmtId="0" fontId="8" fillId="0" borderId="0" xfId="0" applyFont="1" applyAlignment="1">
      <alignment horizontal="left" vertical="top" wrapText="1"/>
    </xf>
    <xf numFmtId="0" fontId="11" fillId="0" borderId="0" xfId="0" applyFont="1" applyAlignment="1">
      <alignment horizontal="left" vertical="top" wrapText="1"/>
    </xf>
    <xf numFmtId="2" fontId="11" fillId="0" borderId="0" xfId="0" applyNumberFormat="1" applyFont="1" applyAlignment="1">
      <alignment horizontal="right" vertical="center" wrapText="1"/>
    </xf>
    <xf numFmtId="0" fontId="11" fillId="0" borderId="0" xfId="31" applyFont="1" applyAlignment="1">
      <alignment horizontal="left" vertical="top" wrapText="1"/>
    </xf>
    <xf numFmtId="2" fontId="11" fillId="0" borderId="0" xfId="0" applyNumberFormat="1" applyFont="1" applyAlignment="1">
      <alignment horizontal="left" vertical="top" wrapText="1"/>
    </xf>
    <xf numFmtId="0" fontId="8" fillId="0" borderId="0" xfId="0" applyFont="1" applyAlignment="1">
      <alignment vertical="top" wrapText="1"/>
    </xf>
    <xf numFmtId="0" fontId="11" fillId="0" borderId="0" xfId="0" applyFont="1" applyAlignment="1">
      <alignment horizontal="left" vertical="center" wrapText="1"/>
    </xf>
    <xf numFmtId="165" fontId="11" fillId="0" borderId="0" xfId="0" applyNumberFormat="1" applyFont="1" applyAlignment="1">
      <alignment horizontal="right" vertical="center" wrapText="1"/>
    </xf>
    <xf numFmtId="165" fontId="11" fillId="0" borderId="0" xfId="0" applyNumberFormat="1" applyFont="1" applyAlignment="1">
      <alignment horizontal="left" vertical="top" wrapText="1"/>
    </xf>
    <xf numFmtId="165" fontId="9" fillId="0" borderId="0" xfId="0" applyNumberFormat="1" applyFont="1" applyAlignment="1">
      <alignment vertical="center" wrapText="1"/>
    </xf>
    <xf numFmtId="165" fontId="13" fillId="0" borderId="0" xfId="0" applyNumberFormat="1" applyFont="1" applyAlignment="1">
      <alignment vertical="center" wrapText="1"/>
    </xf>
    <xf numFmtId="165" fontId="8" fillId="0" borderId="0" xfId="0" applyNumberFormat="1" applyFont="1" applyAlignment="1">
      <alignment horizontal="right" wrapText="1"/>
    </xf>
    <xf numFmtId="165" fontId="9" fillId="0" borderId="0" xfId="0" applyNumberFormat="1" applyFont="1" applyAlignment="1">
      <alignment horizontal="right" vertical="center" wrapText="1"/>
    </xf>
    <xf numFmtId="165" fontId="18" fillId="0" borderId="0" xfId="0" applyNumberFormat="1" applyFont="1" applyAlignment="1">
      <alignment vertical="center" wrapText="1"/>
    </xf>
    <xf numFmtId="165" fontId="20" fillId="0" borderId="0" xfId="0" applyNumberFormat="1" applyFont="1" applyAlignment="1">
      <alignment horizontal="center" wrapText="1"/>
    </xf>
    <xf numFmtId="165" fontId="21" fillId="0" borderId="0" xfId="0" applyNumberFormat="1" applyFont="1" applyAlignment="1">
      <alignment horizontal="center"/>
    </xf>
    <xf numFmtId="0" fontId="11" fillId="0" borderId="0" xfId="31" applyFont="1" applyAlignment="1">
      <alignment wrapText="1"/>
    </xf>
    <xf numFmtId="2" fontId="27" fillId="0" borderId="0" xfId="0" applyNumberFormat="1" applyFont="1" applyAlignment="1">
      <alignment horizontal="right" vertical="center"/>
    </xf>
    <xf numFmtId="0" fontId="27" fillId="0" borderId="0" xfId="0" applyFont="1" applyAlignment="1">
      <alignment horizontal="center" vertical="top"/>
    </xf>
    <xf numFmtId="0" fontId="1" fillId="0" borderId="0" xfId="0" applyFont="1" applyAlignment="1">
      <alignment horizontal="justify" vertical="top" wrapText="1"/>
    </xf>
    <xf numFmtId="0" fontId="1" fillId="0" borderId="0" xfId="0" applyFont="1" applyAlignment="1">
      <alignment horizontal="right" wrapText="1"/>
    </xf>
    <xf numFmtId="0" fontId="27" fillId="0" borderId="0" xfId="0" applyFont="1"/>
    <xf numFmtId="165" fontId="1" fillId="0" borderId="0" xfId="0" applyNumberFormat="1" applyFont="1" applyAlignment="1">
      <alignment horizontal="right" vertical="center" wrapText="1"/>
    </xf>
    <xf numFmtId="49" fontId="22" fillId="0" borderId="0" xfId="0" applyNumberFormat="1" applyFont="1" applyAlignment="1">
      <alignment horizontal="center" vertical="center" wrapText="1"/>
    </xf>
    <xf numFmtId="4" fontId="22" fillId="0" borderId="0" xfId="0" applyNumberFormat="1" applyFont="1" applyAlignment="1" applyProtection="1">
      <alignment horizontal="center" vertical="center" wrapText="1"/>
      <protection locked="0"/>
    </xf>
    <xf numFmtId="165" fontId="22" fillId="0" borderId="0" xfId="0" applyNumberFormat="1" applyFont="1" applyAlignment="1" applyProtection="1">
      <alignment horizontal="center" vertical="center" wrapText="1"/>
      <protection locked="0"/>
    </xf>
    <xf numFmtId="0" fontId="23" fillId="0" borderId="0" xfId="0" applyFont="1" applyAlignment="1">
      <alignment wrapText="1"/>
    </xf>
    <xf numFmtId="0" fontId="28" fillId="0" borderId="0" xfId="0" applyFont="1" applyAlignment="1">
      <alignment horizontal="center" vertical="center" wrapText="1"/>
    </xf>
    <xf numFmtId="0" fontId="28" fillId="0" borderId="0" xfId="0" applyFont="1" applyAlignment="1">
      <alignment vertical="center" wrapText="1"/>
    </xf>
    <xf numFmtId="165" fontId="23" fillId="0" borderId="0" xfId="0" applyNumberFormat="1" applyFont="1" applyAlignment="1">
      <alignment vertical="center" wrapText="1"/>
    </xf>
    <xf numFmtId="0" fontId="1" fillId="0" borderId="0" xfId="0" applyFont="1" applyAlignment="1">
      <alignment horizontal="center" vertical="top" wrapText="1"/>
    </xf>
    <xf numFmtId="0" fontId="1" fillId="0" borderId="0" xfId="2" applyFont="1" applyAlignment="1">
      <alignment horizontal="justify" vertical="top" wrapText="1"/>
    </xf>
    <xf numFmtId="165" fontId="23" fillId="0" borderId="0" xfId="0" applyNumberFormat="1" applyFont="1" applyAlignment="1">
      <alignment horizontal="right" wrapText="1"/>
    </xf>
    <xf numFmtId="0" fontId="24" fillId="0" borderId="0" xfId="0" applyFont="1" applyAlignment="1">
      <alignment horizontal="right" vertical="center" wrapText="1"/>
    </xf>
    <xf numFmtId="165" fontId="28" fillId="0" borderId="0" xfId="0" applyNumberFormat="1" applyFont="1" applyAlignment="1">
      <alignment vertical="center" wrapText="1"/>
    </xf>
    <xf numFmtId="165" fontId="28" fillId="0" borderId="0" xfId="0" applyNumberFormat="1" applyFont="1" applyAlignment="1">
      <alignment horizontal="right" vertical="center" wrapText="1"/>
    </xf>
    <xf numFmtId="0" fontId="1" fillId="0" borderId="0" xfId="0" applyFont="1" applyAlignment="1">
      <alignment wrapText="1"/>
    </xf>
    <xf numFmtId="165" fontId="1" fillId="0" borderId="0" xfId="0" applyNumberFormat="1" applyFont="1" applyAlignment="1">
      <alignment wrapText="1"/>
    </xf>
    <xf numFmtId="0" fontId="27" fillId="0" borderId="0" xfId="0" applyFont="1" applyAlignment="1">
      <alignment horizontal="right" vertical="center"/>
    </xf>
    <xf numFmtId="4" fontId="27" fillId="0" borderId="0" xfId="0" applyNumberFormat="1" applyFont="1" applyAlignment="1">
      <alignment horizontal="right" vertical="center"/>
    </xf>
    <xf numFmtId="165" fontId="27" fillId="0" borderId="0" xfId="0" applyNumberFormat="1" applyFont="1" applyAlignment="1">
      <alignment horizontal="right" vertical="center"/>
    </xf>
    <xf numFmtId="0" fontId="27" fillId="0" borderId="0" xfId="2" applyFont="1" applyAlignment="1">
      <alignment horizontal="justify" vertical="top" wrapText="1"/>
    </xf>
    <xf numFmtId="165" fontId="27" fillId="0" borderId="0" xfId="0" applyNumberFormat="1" applyFont="1"/>
    <xf numFmtId="0" fontId="27" fillId="0" borderId="0" xfId="0" applyFont="1" applyAlignment="1">
      <alignment horizontal="right"/>
    </xf>
    <xf numFmtId="4" fontId="1" fillId="0" borderId="0" xfId="0" applyNumberFormat="1" applyFont="1" applyAlignment="1">
      <alignment horizontal="right" wrapText="1"/>
    </xf>
    <xf numFmtId="165" fontId="1" fillId="0" borderId="0" xfId="0" applyNumberFormat="1" applyFont="1" applyAlignment="1">
      <alignment horizontal="right" wrapText="1"/>
    </xf>
    <xf numFmtId="0" fontId="1" fillId="0" borderId="0" xfId="1" applyFont="1" applyAlignment="1">
      <alignment vertical="top" wrapText="1"/>
    </xf>
    <xf numFmtId="0" fontId="1" fillId="0" borderId="0" xfId="1" applyFont="1" applyAlignment="1">
      <alignment horizontal="justify" vertical="top" wrapText="1"/>
    </xf>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0" fontId="1" fillId="0" borderId="0" xfId="1" applyFont="1" applyAlignment="1">
      <alignment horizontal="right" vertical="top" wrapText="1"/>
    </xf>
    <xf numFmtId="4" fontId="23" fillId="0" borderId="0" xfId="0" applyNumberFormat="1" applyFont="1" applyAlignment="1">
      <alignment horizontal="right" wrapText="1"/>
    </xf>
    <xf numFmtId="0" fontId="1" fillId="0" borderId="0" xfId="31" applyFont="1" applyAlignment="1">
      <alignment horizontal="justify" vertical="top" wrapText="1"/>
    </xf>
    <xf numFmtId="0" fontId="1" fillId="0" borderId="0" xfId="31" applyFont="1" applyAlignment="1">
      <alignment horizontal="right" vertical="top" wrapText="1"/>
    </xf>
    <xf numFmtId="2" fontId="28" fillId="0" borderId="0" xfId="0" applyNumberFormat="1" applyFont="1" applyAlignment="1">
      <alignment vertical="center" wrapText="1"/>
    </xf>
    <xf numFmtId="0" fontId="24" fillId="0" borderId="0" xfId="0" applyFont="1" applyAlignment="1">
      <alignment horizontal="right" vertical="top" wrapText="1"/>
    </xf>
    <xf numFmtId="0" fontId="24" fillId="0" borderId="0" xfId="0" applyFont="1" applyAlignment="1">
      <alignment vertical="center" wrapText="1"/>
    </xf>
    <xf numFmtId="165" fontId="24" fillId="0" borderId="0" xfId="0" applyNumberFormat="1" applyFont="1" applyAlignment="1">
      <alignment vertical="center" wrapText="1"/>
    </xf>
    <xf numFmtId="165" fontId="29" fillId="0" borderId="0" xfId="0" applyNumberFormat="1" applyFont="1" applyAlignment="1">
      <alignment vertical="center" wrapText="1"/>
    </xf>
    <xf numFmtId="0" fontId="9" fillId="0" borderId="0" xfId="0" applyFont="1" applyAlignment="1">
      <alignment vertical="center" wrapText="1"/>
    </xf>
    <xf numFmtId="0" fontId="8" fillId="0" borderId="0" xfId="0" applyFont="1" applyAlignment="1">
      <alignment vertical="center" wrapText="1"/>
    </xf>
    <xf numFmtId="0" fontId="25" fillId="0" borderId="0" xfId="0" applyFont="1" applyAlignment="1">
      <alignment horizontal="center" vertical="center" wrapText="1"/>
    </xf>
    <xf numFmtId="0" fontId="8" fillId="0" borderId="0" xfId="0" applyFont="1" applyAlignment="1">
      <alignment horizontal="center" wrapText="1"/>
    </xf>
    <xf numFmtId="0" fontId="11" fillId="0" borderId="0" xfId="30" applyFont="1" applyAlignment="1">
      <alignment horizontal="justify" vertical="top" wrapText="1"/>
    </xf>
    <xf numFmtId="49" fontId="11" fillId="0" borderId="0" xfId="30" quotePrefix="1" applyNumberFormat="1" applyFont="1" applyAlignment="1">
      <alignment horizontal="justify" vertical="top" wrapText="1"/>
    </xf>
    <xf numFmtId="0" fontId="11" fillId="0" borderId="0" xfId="30" applyFont="1" applyAlignment="1">
      <alignment horizontal="justify" vertical="top"/>
    </xf>
    <xf numFmtId="49" fontId="11" fillId="0" borderId="0" xfId="30" applyNumberFormat="1" applyFont="1" applyAlignment="1">
      <alignment horizontal="justify" vertical="top" wrapText="1"/>
    </xf>
    <xf numFmtId="49" fontId="9" fillId="0" borderId="1" xfId="30" applyNumberFormat="1" applyFont="1" applyBorder="1" applyAlignment="1">
      <alignment horizontal="justify" vertical="top" wrapText="1"/>
    </xf>
    <xf numFmtId="49" fontId="9" fillId="0" borderId="2" xfId="30" applyNumberFormat="1" applyFont="1" applyBorder="1" applyAlignment="1">
      <alignment horizontal="justify" vertical="top" wrapText="1"/>
    </xf>
    <xf numFmtId="49" fontId="9" fillId="4" borderId="0" xfId="30" applyNumberFormat="1" applyFont="1" applyFill="1" applyAlignment="1">
      <alignment horizontal="center" vertical="center" wrapText="1"/>
    </xf>
    <xf numFmtId="0" fontId="9" fillId="2" borderId="0" xfId="0" applyFont="1" applyFill="1" applyAlignment="1">
      <alignment vertical="center" wrapText="1"/>
    </xf>
    <xf numFmtId="0" fontId="7" fillId="0" borderId="0" xfId="0" applyFont="1" applyAlignment="1">
      <alignment vertical="center" wrapText="1"/>
    </xf>
    <xf numFmtId="0" fontId="10" fillId="0" borderId="0" xfId="0" applyFont="1" applyAlignment="1">
      <alignment horizontal="justify" vertical="top" wrapText="1"/>
    </xf>
    <xf numFmtId="0" fontId="11" fillId="0" borderId="0" xfId="2" applyFont="1" applyAlignment="1">
      <alignment horizontal="justify" vertical="top" wrapText="1"/>
    </xf>
    <xf numFmtId="0" fontId="7" fillId="0" borderId="0" xfId="0" applyFont="1" applyAlignment="1">
      <alignment horizontal="justify" vertical="top" wrapText="1"/>
    </xf>
    <xf numFmtId="49" fontId="11" fillId="0" borderId="0" xfId="30" applyNumberFormat="1" applyFont="1" applyAlignment="1">
      <alignment vertical="top" wrapText="1"/>
    </xf>
    <xf numFmtId="0" fontId="11" fillId="0" borderId="0" xfId="30" applyFont="1" applyAlignment="1">
      <alignment vertical="top" wrapText="1"/>
    </xf>
    <xf numFmtId="49" fontId="11" fillId="0" borderId="0" xfId="30" applyNumberFormat="1" applyFont="1" applyAlignment="1">
      <alignment horizontal="left" vertical="top" wrapText="1"/>
    </xf>
    <xf numFmtId="0" fontId="11" fillId="0" borderId="0" xfId="30" applyFont="1" applyAlignment="1">
      <alignment horizontal="left" vertical="top" wrapText="1"/>
    </xf>
    <xf numFmtId="0" fontId="12" fillId="0" borderId="0" xfId="0" applyFont="1" applyAlignment="1">
      <alignment horizontal="justify" vertical="top"/>
    </xf>
    <xf numFmtId="0" fontId="9" fillId="3" borderId="0" xfId="0" applyFont="1" applyFill="1" applyAlignment="1">
      <alignment horizontal="center" vertical="center" wrapText="1"/>
    </xf>
    <xf numFmtId="49" fontId="9" fillId="0" borderId="0" xfId="30" applyNumberFormat="1" applyFont="1" applyAlignment="1">
      <alignment horizontal="justify" vertical="top" wrapText="1"/>
    </xf>
    <xf numFmtId="0" fontId="11" fillId="0" borderId="0" xfId="0" applyFont="1" applyAlignment="1">
      <alignment horizontal="justify" vertical="top" wrapText="1"/>
    </xf>
    <xf numFmtId="0" fontId="11" fillId="0" borderId="0" xfId="1" applyFont="1" applyAlignment="1">
      <alignment horizontal="justify" vertical="top" wrapText="1"/>
    </xf>
    <xf numFmtId="0" fontId="8" fillId="0" borderId="0" xfId="0" applyFont="1" applyAlignment="1">
      <alignment horizontal="justify" vertical="top" wrapText="1"/>
    </xf>
    <xf numFmtId="0" fontId="28" fillId="0" borderId="0" xfId="0" applyFont="1" applyAlignment="1">
      <alignment vertical="center" wrapText="1"/>
    </xf>
    <xf numFmtId="0" fontId="23" fillId="0" borderId="0" xfId="0" applyFont="1" applyAlignment="1">
      <alignment vertical="center" wrapText="1"/>
    </xf>
    <xf numFmtId="2" fontId="28" fillId="0" borderId="0" xfId="0" applyNumberFormat="1" applyFont="1" applyAlignment="1">
      <alignment vertical="center" wrapText="1"/>
    </xf>
    <xf numFmtId="2" fontId="9" fillId="0" borderId="0" xfId="0" applyNumberFormat="1" applyFont="1" applyAlignment="1">
      <alignment vertical="center" wrapText="1"/>
    </xf>
    <xf numFmtId="4" fontId="21" fillId="0" borderId="0" xfId="0" applyNumberFormat="1" applyFont="1" applyAlignment="1">
      <alignment horizontal="center"/>
    </xf>
    <xf numFmtId="0" fontId="21" fillId="0" borderId="0" xfId="0" applyFont="1" applyAlignment="1">
      <alignment horizontal="center"/>
    </xf>
  </cellXfs>
  <cellStyles count="32">
    <cellStyle name="a" xfId="3"/>
    <cellStyle name="a - kolona" xfId="4"/>
    <cellStyle name="a kolona" xfId="5"/>
    <cellStyle name="A-kolona" xfId="6"/>
    <cellStyle name="b" xfId="7"/>
    <cellStyle name="b - kolona" xfId="8"/>
    <cellStyle name="b kolona" xfId="9"/>
    <cellStyle name="B- kolona" xfId="10"/>
    <cellStyle name="B-kolona" xfId="11"/>
    <cellStyle name="c" xfId="12"/>
    <cellStyle name="c - kolona" xfId="13"/>
    <cellStyle name="c kolona" xfId="14"/>
    <cellStyle name="C-kolona" xfId="15"/>
    <cellStyle name="Comma 2" xfId="16"/>
    <cellStyle name="Comma 3" xfId="17"/>
    <cellStyle name="Comma 4" xfId="18"/>
    <cellStyle name="Comma 5" xfId="28"/>
    <cellStyle name="d" xfId="19"/>
    <cellStyle name="D,E,F - KOLONA" xfId="20"/>
    <cellStyle name="d,e,f kolona" xfId="21"/>
    <cellStyle name="D,E,F-kolona" xfId="22"/>
    <cellStyle name="Excel Built-in Normal" xfId="23"/>
    <cellStyle name="Normal" xfId="0" builtinId="0"/>
    <cellStyle name="Normal 2" xfId="1"/>
    <cellStyle name="Normal 2 6 2" xfId="31"/>
    <cellStyle name="Normal 3" xfId="2"/>
    <cellStyle name="Normal 3 2" xfId="24"/>
    <cellStyle name="Normal_Troškovnik_Karlovac_arh_01_08_10" xfId="30"/>
    <cellStyle name="Normalno 2" xfId="25"/>
    <cellStyle name="Obično 2" xfId="26"/>
    <cellStyle name="troškovnik" xfId="27"/>
    <cellStyle name="Zarez 2"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1454728</xdr:colOff>
      <xdr:row>23</xdr:row>
      <xdr:rowOff>121228</xdr:rowOff>
    </xdr:from>
    <xdr:to>
      <xdr:col>2</xdr:col>
      <xdr:colOff>1750280</xdr:colOff>
      <xdr:row>28</xdr:row>
      <xdr:rowOff>163138</xdr:rowOff>
    </xdr:to>
    <xdr:pic>
      <xdr:nvPicPr>
        <xdr:cNvPr id="2" name="Slika 1">
          <a:extLst>
            <a:ext uri="{FF2B5EF4-FFF2-40B4-BE49-F238E27FC236}">
              <a16:creationId xmlns:a16="http://schemas.microsoft.com/office/drawing/2014/main" id="{F23D9DEF-5331-44A6-9938-C41548B39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7178" y="6474403"/>
          <a:ext cx="1800502" cy="8896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BreakPreview" topLeftCell="A22" zoomScaleNormal="100" zoomScaleSheetLayoutView="100" zoomScalePageLayoutView="110" workbookViewId="0">
      <selection activeCell="C12" sqref="C12"/>
    </sheetView>
  </sheetViews>
  <sheetFormatPr defaultColWidth="8.77734375" defaultRowHeight="13.8" x14ac:dyDescent="0.25"/>
  <cols>
    <col min="1" max="1" width="7.6640625" style="48" customWidth="1"/>
    <col min="2" max="2" width="22.44140625" style="48" customWidth="1"/>
    <col min="3" max="3" width="48.109375" style="54" customWidth="1"/>
    <col min="4" max="4" width="8.77734375" style="82" customWidth="1"/>
    <col min="5" max="5" width="10.44140625" style="55" customWidth="1"/>
    <col min="6" max="6" width="13.33203125" style="54" customWidth="1"/>
    <col min="7" max="7" width="10.77734375" style="48" customWidth="1"/>
    <col min="8" max="16384" width="8.77734375" style="48"/>
  </cols>
  <sheetData>
    <row r="1" spans="1:6" ht="22.95" customHeight="1" x14ac:dyDescent="0.25">
      <c r="A1" s="56"/>
      <c r="B1" s="56"/>
      <c r="C1" s="56"/>
      <c r="D1" s="80"/>
      <c r="E1" s="58"/>
      <c r="F1" s="58"/>
    </row>
    <row r="2" spans="1:6" ht="41.4" x14ac:dyDescent="0.25">
      <c r="B2" s="93" t="s">
        <v>167</v>
      </c>
      <c r="C2" s="88" t="s">
        <v>204</v>
      </c>
    </row>
    <row r="3" spans="1:6" x14ac:dyDescent="0.25">
      <c r="A3" s="59"/>
      <c r="B3" s="18"/>
      <c r="C3" s="49"/>
      <c r="D3" s="81"/>
      <c r="E3" s="49"/>
      <c r="F3" s="49"/>
    </row>
    <row r="4" spans="1:6" ht="55.2" x14ac:dyDescent="0.25">
      <c r="A4" s="60"/>
      <c r="B4" s="32" t="s">
        <v>168</v>
      </c>
      <c r="C4" s="88" t="s">
        <v>169</v>
      </c>
    </row>
    <row r="5" spans="1:6" x14ac:dyDescent="0.25">
      <c r="A5" s="60"/>
      <c r="B5" s="32"/>
      <c r="C5" s="61"/>
      <c r="D5" s="68"/>
      <c r="E5" s="50"/>
      <c r="F5" s="50"/>
    </row>
    <row r="6" spans="1:6" ht="26.4" x14ac:dyDescent="0.25">
      <c r="A6" s="60"/>
      <c r="B6" s="32" t="s">
        <v>170</v>
      </c>
      <c r="C6" s="89" t="s">
        <v>272</v>
      </c>
      <c r="D6" s="68"/>
      <c r="E6" s="50"/>
      <c r="F6" s="50"/>
    </row>
    <row r="7" spans="1:6" x14ac:dyDescent="0.25">
      <c r="A7" s="60"/>
      <c r="B7" s="32"/>
    </row>
    <row r="8" spans="1:6" x14ac:dyDescent="0.25">
      <c r="A8" s="60"/>
      <c r="B8" s="32" t="s">
        <v>171</v>
      </c>
      <c r="C8" s="89" t="s">
        <v>205</v>
      </c>
      <c r="D8" s="68"/>
      <c r="E8" s="50"/>
      <c r="F8" s="50"/>
    </row>
    <row r="9" spans="1:6" x14ac:dyDescent="0.25">
      <c r="A9" s="60"/>
      <c r="B9" s="32"/>
      <c r="C9" s="61"/>
      <c r="D9" s="68"/>
      <c r="E9" s="50"/>
      <c r="F9" s="50"/>
    </row>
    <row r="10" spans="1:6" x14ac:dyDescent="0.25">
      <c r="A10" s="64"/>
      <c r="B10" s="21" t="s">
        <v>172</v>
      </c>
      <c r="C10" s="49" t="s">
        <v>206</v>
      </c>
      <c r="D10" s="49"/>
      <c r="E10" s="63"/>
      <c r="F10" s="47"/>
    </row>
    <row r="11" spans="1:6" x14ac:dyDescent="0.25">
      <c r="A11" s="59"/>
      <c r="B11" s="147"/>
      <c r="C11" s="148"/>
      <c r="D11" s="148"/>
      <c r="E11" s="148"/>
      <c r="F11" s="148"/>
    </row>
    <row r="12" spans="1:6" ht="43.5" customHeight="1" x14ac:dyDescent="0.25"/>
    <row r="13" spans="1:6" s="62" customFormat="1" ht="48.75" customHeight="1" x14ac:dyDescent="0.25">
      <c r="A13" s="60"/>
      <c r="B13" s="149" t="s">
        <v>208</v>
      </c>
      <c r="C13" s="149"/>
      <c r="D13" s="68"/>
      <c r="E13" s="50"/>
      <c r="F13" s="61"/>
    </row>
    <row r="14" spans="1:6" s="62" customFormat="1" ht="13.2" x14ac:dyDescent="0.25">
      <c r="A14" s="60"/>
      <c r="B14" s="32"/>
      <c r="C14" s="70"/>
      <c r="D14" s="68"/>
      <c r="E14" s="50"/>
      <c r="F14" s="61"/>
    </row>
    <row r="15" spans="1:6" s="62" customFormat="1" ht="13.2" x14ac:dyDescent="0.25">
      <c r="A15" s="60"/>
      <c r="B15" s="32"/>
      <c r="C15" s="61"/>
      <c r="D15" s="68"/>
      <c r="E15" s="50"/>
      <c r="F15" s="61"/>
    </row>
    <row r="16" spans="1:6" s="62" customFormat="1" ht="13.2" x14ac:dyDescent="0.25">
      <c r="A16" s="60"/>
      <c r="B16" s="32"/>
      <c r="C16" s="61"/>
      <c r="D16" s="68"/>
      <c r="E16" s="50"/>
      <c r="F16" s="61"/>
    </row>
    <row r="17" spans="1:6" s="62" customFormat="1" ht="13.2" x14ac:dyDescent="0.25">
      <c r="A17" s="60"/>
      <c r="B17" s="32"/>
      <c r="C17" s="61"/>
      <c r="D17" s="68"/>
      <c r="E17" s="50"/>
      <c r="F17" s="61"/>
    </row>
    <row r="18" spans="1:6" s="62" customFormat="1" ht="13.2" x14ac:dyDescent="0.25">
      <c r="A18" s="60"/>
      <c r="B18" s="32"/>
      <c r="C18" s="61"/>
      <c r="D18" s="68"/>
      <c r="E18" s="50"/>
      <c r="F18" s="61"/>
    </row>
    <row r="19" spans="1:6" s="62" customFormat="1" ht="13.2" x14ac:dyDescent="0.25">
      <c r="A19" s="60"/>
      <c r="B19" s="32"/>
      <c r="C19" s="61"/>
      <c r="D19" s="68"/>
      <c r="E19" s="50"/>
      <c r="F19" s="61"/>
    </row>
    <row r="20" spans="1:6" s="62" customFormat="1" ht="13.2" x14ac:dyDescent="0.25">
      <c r="A20" s="60"/>
      <c r="B20" s="32"/>
      <c r="C20" s="61"/>
      <c r="D20" s="68"/>
      <c r="E20" s="50"/>
      <c r="F20" s="61"/>
    </row>
    <row r="21" spans="1:6" s="62" customFormat="1" ht="13.2" x14ac:dyDescent="0.25">
      <c r="A21" s="60"/>
      <c r="B21" s="32"/>
      <c r="C21" s="61"/>
      <c r="D21" s="68"/>
      <c r="E21" s="50"/>
      <c r="F21" s="61"/>
    </row>
    <row r="22" spans="1:6" s="62" customFormat="1" ht="15" customHeight="1" x14ac:dyDescent="0.25">
      <c r="A22" s="60"/>
      <c r="B22" s="32"/>
      <c r="C22" s="61"/>
      <c r="D22" s="68"/>
      <c r="E22" s="50"/>
      <c r="F22" s="50"/>
    </row>
    <row r="23" spans="1:6" s="62" customFormat="1" ht="15" customHeight="1" x14ac:dyDescent="0.25">
      <c r="A23" s="60"/>
      <c r="B23" s="32" t="s">
        <v>173</v>
      </c>
      <c r="C23" s="94" t="s">
        <v>174</v>
      </c>
      <c r="D23" s="68"/>
      <c r="E23" s="50"/>
      <c r="F23" s="50"/>
    </row>
    <row r="24" spans="1:6" s="62" customFormat="1" ht="13.2" x14ac:dyDescent="0.25">
      <c r="A24" s="60"/>
      <c r="B24" s="32"/>
      <c r="C24" s="61"/>
      <c r="D24" s="68"/>
      <c r="E24" s="50"/>
      <c r="F24" s="61"/>
    </row>
    <row r="25" spans="1:6" s="62" customFormat="1" ht="13.2" x14ac:dyDescent="0.25">
      <c r="A25" s="60"/>
      <c r="B25" s="32"/>
      <c r="C25" s="61"/>
      <c r="D25" s="68"/>
      <c r="E25" s="50"/>
      <c r="F25" s="61"/>
    </row>
    <row r="26" spans="1:6" s="62" customFormat="1" ht="13.2" x14ac:dyDescent="0.25">
      <c r="A26" s="60"/>
      <c r="B26" s="32"/>
      <c r="C26" s="61"/>
      <c r="D26" s="68"/>
      <c r="E26" s="50"/>
      <c r="F26" s="50"/>
    </row>
    <row r="44" spans="2:3" ht="15" customHeight="1" x14ac:dyDescent="0.25">
      <c r="B44" s="150" t="s">
        <v>207</v>
      </c>
      <c r="C44" s="150"/>
    </row>
  </sheetData>
  <mergeCells count="3">
    <mergeCell ref="B11:F11"/>
    <mergeCell ref="B13:C13"/>
    <mergeCell ref="B44:C44"/>
  </mergeCells>
  <pageMargins left="0.7" right="0.7" top="0.75" bottom="0.75" header="0.3" footer="0.3"/>
  <pageSetup paperSize="9" scale="94" orientation="portrait" copies="2"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8"/>
  <sheetViews>
    <sheetView view="pageLayout" topLeftCell="A13" zoomScale="110" zoomScaleNormal="100" zoomScaleSheetLayoutView="130" zoomScalePageLayoutView="110" workbookViewId="0">
      <selection activeCell="B9" sqref="B9:D9"/>
    </sheetView>
  </sheetViews>
  <sheetFormatPr defaultColWidth="9.109375" defaultRowHeight="13.2" x14ac:dyDescent="0.25"/>
  <cols>
    <col min="1" max="1" width="7.109375" style="31" customWidth="1"/>
    <col min="2" max="2" width="45.6640625" style="1" customWidth="1"/>
    <col min="3" max="3" width="9.33203125" style="31" customWidth="1"/>
    <col min="4" max="4" width="9.77734375" style="35" customWidth="1"/>
    <col min="5" max="5" width="10.33203125" style="31" customWidth="1"/>
    <col min="6" max="6" width="0.77734375" style="31" customWidth="1"/>
    <col min="7" max="16384" width="9.109375" style="1"/>
  </cols>
  <sheetData>
    <row r="1" spans="1:6" ht="24" customHeight="1" x14ac:dyDescent="0.25">
      <c r="A1" s="157" t="s">
        <v>125</v>
      </c>
      <c r="B1" s="157"/>
      <c r="C1" s="157"/>
      <c r="D1" s="157"/>
      <c r="E1" s="157"/>
      <c r="F1" s="157"/>
    </row>
    <row r="3" spans="1:6" s="6" customFormat="1" ht="25.05" customHeight="1" x14ac:dyDescent="0.3">
      <c r="A3" s="2"/>
      <c r="B3" s="3" t="s">
        <v>20</v>
      </c>
      <c r="C3" s="4"/>
      <c r="D3" s="5"/>
      <c r="E3" s="5"/>
      <c r="F3" s="5"/>
    </row>
    <row r="4" spans="1:6" s="6" customFormat="1" x14ac:dyDescent="0.3">
      <c r="A4" s="7"/>
      <c r="B4" s="8"/>
      <c r="C4" s="9"/>
      <c r="D4" s="10"/>
    </row>
    <row r="5" spans="1:6" s="6" customFormat="1" ht="32.25" customHeight="1" x14ac:dyDescent="0.3">
      <c r="A5" s="7"/>
      <c r="B5" s="163" t="s">
        <v>21</v>
      </c>
      <c r="C5" s="164"/>
      <c r="D5" s="164"/>
    </row>
    <row r="6" spans="1:6" s="6" customFormat="1" ht="63" customHeight="1" x14ac:dyDescent="0.3">
      <c r="A6" s="7"/>
      <c r="B6" s="154" t="s">
        <v>140</v>
      </c>
      <c r="C6" s="151"/>
      <c r="D6" s="151"/>
    </row>
    <row r="7" spans="1:6" s="6" customFormat="1" ht="60.75" customHeight="1" x14ac:dyDescent="0.3">
      <c r="A7" s="7"/>
      <c r="B7" s="154" t="s">
        <v>141</v>
      </c>
      <c r="C7" s="151"/>
      <c r="D7" s="151"/>
    </row>
    <row r="8" spans="1:6" s="6" customFormat="1" ht="57.75" customHeight="1" x14ac:dyDescent="0.3">
      <c r="A8" s="7"/>
      <c r="B8" s="151" t="s">
        <v>22</v>
      </c>
      <c r="C8" s="151"/>
      <c r="D8" s="151"/>
    </row>
    <row r="9" spans="1:6" s="6" customFormat="1" ht="47.25" customHeight="1" x14ac:dyDescent="0.3">
      <c r="A9" s="7"/>
      <c r="B9" s="154" t="s">
        <v>23</v>
      </c>
      <c r="C9" s="151"/>
      <c r="D9" s="151"/>
    </row>
    <row r="10" spans="1:6" s="6" customFormat="1" ht="18.75" customHeight="1" x14ac:dyDescent="0.3">
      <c r="A10" s="7"/>
      <c r="B10" s="154" t="s">
        <v>24</v>
      </c>
      <c r="C10" s="151"/>
      <c r="D10" s="151"/>
    </row>
    <row r="11" spans="1:6" s="6" customFormat="1" ht="35.25" customHeight="1" x14ac:dyDescent="0.3">
      <c r="A11" s="7"/>
      <c r="B11" s="165" t="s">
        <v>25</v>
      </c>
      <c r="C11" s="166"/>
      <c r="D11" s="166"/>
    </row>
    <row r="12" spans="1:6" s="6" customFormat="1" ht="39" customHeight="1" x14ac:dyDescent="0.3">
      <c r="A12" s="7"/>
      <c r="B12" s="165" t="s">
        <v>26</v>
      </c>
      <c r="C12" s="166"/>
      <c r="D12" s="166"/>
    </row>
    <row r="13" spans="1:6" s="6" customFormat="1" ht="52.5" customHeight="1" x14ac:dyDescent="0.3">
      <c r="A13" s="7"/>
      <c r="B13" s="165" t="s">
        <v>27</v>
      </c>
      <c r="C13" s="166"/>
      <c r="D13" s="166"/>
    </row>
    <row r="14" spans="1:6" s="6" customFormat="1" ht="19.5" customHeight="1" x14ac:dyDescent="0.3">
      <c r="A14" s="7"/>
      <c r="B14" s="11" t="s">
        <v>28</v>
      </c>
      <c r="C14" s="12"/>
      <c r="D14" s="13"/>
    </row>
    <row r="15" spans="1:6" s="6" customFormat="1" ht="18" customHeight="1" x14ac:dyDescent="0.3">
      <c r="A15" s="7"/>
      <c r="B15" s="11" t="s">
        <v>29</v>
      </c>
      <c r="C15" s="12"/>
      <c r="D15" s="13"/>
    </row>
    <row r="16" spans="1:6" s="6" customFormat="1" ht="18.75" customHeight="1" x14ac:dyDescent="0.3">
      <c r="A16" s="7"/>
      <c r="B16" s="11" t="s">
        <v>30</v>
      </c>
      <c r="C16" s="12"/>
      <c r="D16" s="13"/>
    </row>
    <row r="17" spans="1:6" s="6" customFormat="1" ht="26.25" customHeight="1" x14ac:dyDescent="0.3">
      <c r="A17" s="7"/>
      <c r="B17" s="154" t="s">
        <v>31</v>
      </c>
      <c r="C17" s="151"/>
      <c r="D17" s="151"/>
    </row>
    <row r="18" spans="1:6" s="6" customFormat="1" ht="47.25" customHeight="1" x14ac:dyDescent="0.3">
      <c r="A18" s="7"/>
      <c r="B18" s="154" t="s">
        <v>32</v>
      </c>
      <c r="C18" s="151"/>
      <c r="D18" s="151"/>
    </row>
    <row r="19" spans="1:6" s="6" customFormat="1" x14ac:dyDescent="0.3">
      <c r="A19" s="7"/>
      <c r="B19" s="8"/>
      <c r="C19" s="9"/>
      <c r="D19" s="10"/>
    </row>
    <row r="20" spans="1:6" s="6" customFormat="1" x14ac:dyDescent="0.3">
      <c r="A20" s="7"/>
      <c r="B20" s="8"/>
      <c r="C20" s="9"/>
      <c r="D20" s="10"/>
    </row>
    <row r="21" spans="1:6" s="6" customFormat="1" ht="26.25" customHeight="1" x14ac:dyDescent="0.3">
      <c r="A21" s="2"/>
      <c r="B21" s="155" t="s">
        <v>33</v>
      </c>
      <c r="C21" s="155"/>
      <c r="D21" s="155"/>
      <c r="E21" s="5"/>
      <c r="F21" s="5"/>
    </row>
    <row r="22" spans="1:6" s="6" customFormat="1" ht="12.75" customHeight="1" x14ac:dyDescent="0.3">
      <c r="A22" s="14"/>
      <c r="B22" s="156"/>
      <c r="C22" s="156"/>
      <c r="D22" s="156"/>
    </row>
    <row r="23" spans="1:6" s="6" customFormat="1" ht="22.5" customHeight="1" x14ac:dyDescent="0.3">
      <c r="A23" s="7"/>
      <c r="B23" s="169" t="s">
        <v>34</v>
      </c>
      <c r="C23" s="169"/>
      <c r="D23" s="169"/>
    </row>
    <row r="24" spans="1:6" s="6" customFormat="1" ht="79.5" customHeight="1" x14ac:dyDescent="0.3">
      <c r="A24" s="7"/>
      <c r="B24" s="167" t="s">
        <v>35</v>
      </c>
      <c r="C24" s="167"/>
      <c r="D24" s="167"/>
    </row>
    <row r="25" spans="1:6" s="6" customFormat="1" ht="49.5" customHeight="1" x14ac:dyDescent="0.3">
      <c r="A25" s="7"/>
      <c r="B25" s="167" t="s">
        <v>142</v>
      </c>
      <c r="C25" s="167"/>
      <c r="D25" s="167"/>
    </row>
    <row r="26" spans="1:6" s="6" customFormat="1" ht="20.25" customHeight="1" x14ac:dyDescent="0.3">
      <c r="A26" s="7"/>
      <c r="B26" s="152" t="s">
        <v>36</v>
      </c>
      <c r="C26" s="152"/>
      <c r="D26" s="152"/>
    </row>
    <row r="27" spans="1:6" s="6" customFormat="1" ht="20.25" customHeight="1" x14ac:dyDescent="0.3">
      <c r="A27" s="7"/>
      <c r="B27" s="152" t="s">
        <v>37</v>
      </c>
      <c r="C27" s="152"/>
      <c r="D27" s="152"/>
    </row>
    <row r="28" spans="1:6" s="6" customFormat="1" ht="27.75" customHeight="1" x14ac:dyDescent="0.3">
      <c r="A28" s="7"/>
      <c r="B28" s="152" t="s">
        <v>38</v>
      </c>
      <c r="C28" s="152"/>
      <c r="D28" s="152"/>
    </row>
    <row r="29" spans="1:6" s="6" customFormat="1" ht="22.5" customHeight="1" x14ac:dyDescent="0.3">
      <c r="A29" s="7"/>
      <c r="B29" s="152" t="s">
        <v>39</v>
      </c>
      <c r="C29" s="152"/>
      <c r="D29" s="152"/>
    </row>
    <row r="30" spans="1:6" s="6" customFormat="1" ht="46.5" customHeight="1" x14ac:dyDescent="0.3">
      <c r="A30" s="7"/>
      <c r="B30" s="152" t="s">
        <v>40</v>
      </c>
      <c r="C30" s="152"/>
      <c r="D30" s="152"/>
    </row>
    <row r="31" spans="1:6" s="6" customFormat="1" ht="64.5" customHeight="1" x14ac:dyDescent="0.3">
      <c r="A31" s="7"/>
      <c r="B31" s="152" t="s">
        <v>41</v>
      </c>
      <c r="C31" s="152"/>
      <c r="D31" s="152"/>
    </row>
    <row r="32" spans="1:6" s="6" customFormat="1" ht="55.5" customHeight="1" x14ac:dyDescent="0.3">
      <c r="A32" s="7"/>
      <c r="B32" s="152" t="s">
        <v>42</v>
      </c>
      <c r="C32" s="152"/>
      <c r="D32" s="152"/>
    </row>
    <row r="33" spans="1:6" s="6" customFormat="1" ht="42.75" customHeight="1" x14ac:dyDescent="0.3">
      <c r="A33" s="7"/>
      <c r="B33" s="152" t="s">
        <v>43</v>
      </c>
      <c r="C33" s="152"/>
      <c r="D33" s="152"/>
    </row>
    <row r="34" spans="1:6" s="6" customFormat="1" x14ac:dyDescent="0.3">
      <c r="A34" s="7"/>
      <c r="B34" s="8"/>
      <c r="C34" s="9"/>
      <c r="D34" s="10"/>
    </row>
    <row r="35" spans="1:6" s="6" customFormat="1" ht="25.05" customHeight="1" x14ac:dyDescent="0.3">
      <c r="A35" s="2"/>
      <c r="B35" s="155" t="s">
        <v>44</v>
      </c>
      <c r="C35" s="155"/>
      <c r="D35" s="155"/>
      <c r="E35" s="5"/>
      <c r="F35" s="5"/>
    </row>
    <row r="36" spans="1:6" s="6" customFormat="1" x14ac:dyDescent="0.3">
      <c r="A36" s="7"/>
      <c r="B36" s="8"/>
      <c r="C36" s="9"/>
      <c r="D36" s="10"/>
    </row>
    <row r="37" spans="1:6" s="6" customFormat="1" ht="19.5" customHeight="1" x14ac:dyDescent="0.3">
      <c r="A37" s="7"/>
      <c r="B37" s="8" t="s">
        <v>45</v>
      </c>
      <c r="C37" s="9"/>
      <c r="D37" s="10"/>
    </row>
    <row r="38" spans="1:6" s="6" customFormat="1" ht="77.25" customHeight="1" x14ac:dyDescent="0.3">
      <c r="A38" s="7"/>
      <c r="B38" s="151" t="s">
        <v>46</v>
      </c>
      <c r="C38" s="151"/>
      <c r="D38" s="151"/>
    </row>
    <row r="39" spans="1:6" s="6" customFormat="1" ht="43.5" customHeight="1" x14ac:dyDescent="0.3">
      <c r="A39" s="7"/>
      <c r="B39" s="151" t="s">
        <v>143</v>
      </c>
      <c r="C39" s="151"/>
      <c r="D39" s="151"/>
    </row>
    <row r="40" spans="1:6" s="6" customFormat="1" ht="30" customHeight="1" x14ac:dyDescent="0.3">
      <c r="A40" s="7"/>
      <c r="B40" s="154" t="s">
        <v>47</v>
      </c>
      <c r="C40" s="154"/>
      <c r="D40" s="154"/>
    </row>
    <row r="41" spans="1:6" s="6" customFormat="1" x14ac:dyDescent="0.3">
      <c r="A41" s="7"/>
      <c r="B41" s="8"/>
      <c r="C41" s="9"/>
      <c r="D41" s="10"/>
    </row>
    <row r="42" spans="1:6" s="6" customFormat="1" ht="15.75" customHeight="1" x14ac:dyDescent="0.3">
      <c r="A42" s="7"/>
      <c r="B42" s="8" t="s">
        <v>48</v>
      </c>
      <c r="C42" s="9"/>
      <c r="D42" s="10"/>
    </row>
    <row r="43" spans="1:6" s="6" customFormat="1" ht="99" customHeight="1" x14ac:dyDescent="0.3">
      <c r="A43" s="7"/>
      <c r="B43" s="151" t="s">
        <v>127</v>
      </c>
      <c r="C43" s="151"/>
      <c r="D43" s="151"/>
    </row>
    <row r="44" spans="1:6" s="6" customFormat="1" x14ac:dyDescent="0.3">
      <c r="A44" s="7"/>
      <c r="B44" s="8"/>
      <c r="C44" s="9"/>
      <c r="D44" s="10"/>
    </row>
    <row r="45" spans="1:6" s="6" customFormat="1" x14ac:dyDescent="0.3">
      <c r="A45" s="7"/>
      <c r="B45" s="8" t="s">
        <v>49</v>
      </c>
      <c r="C45" s="9"/>
      <c r="D45" s="10"/>
    </row>
    <row r="46" spans="1:6" s="6" customFormat="1" ht="74.25" customHeight="1" x14ac:dyDescent="0.3">
      <c r="A46" s="7"/>
      <c r="B46" s="151" t="s">
        <v>50</v>
      </c>
      <c r="C46" s="151"/>
      <c r="D46" s="151"/>
    </row>
    <row r="47" spans="1:6" s="6" customFormat="1" ht="67.5" customHeight="1" x14ac:dyDescent="0.3">
      <c r="A47" s="7"/>
      <c r="B47" s="151" t="s">
        <v>51</v>
      </c>
      <c r="C47" s="151"/>
      <c r="D47" s="151"/>
    </row>
    <row r="48" spans="1:6" s="6" customFormat="1" x14ac:dyDescent="0.3">
      <c r="A48" s="7"/>
      <c r="B48" s="8"/>
      <c r="C48" s="9"/>
      <c r="D48" s="10"/>
    </row>
    <row r="49" spans="1:4" s="6" customFormat="1" x14ac:dyDescent="0.3">
      <c r="A49" s="7"/>
      <c r="B49" s="8" t="s">
        <v>52</v>
      </c>
      <c r="C49" s="9"/>
      <c r="D49" s="10"/>
    </row>
    <row r="50" spans="1:4" s="6" customFormat="1" ht="57.75" customHeight="1" x14ac:dyDescent="0.3">
      <c r="A50" s="7"/>
      <c r="B50" s="151" t="s">
        <v>53</v>
      </c>
      <c r="C50" s="151"/>
      <c r="D50" s="151"/>
    </row>
    <row r="51" spans="1:4" s="6" customFormat="1" x14ac:dyDescent="0.3">
      <c r="A51" s="7"/>
      <c r="B51" s="8"/>
      <c r="C51" s="9"/>
      <c r="D51" s="10"/>
    </row>
    <row r="52" spans="1:4" s="6" customFormat="1" ht="16.5" customHeight="1" x14ac:dyDescent="0.3">
      <c r="A52" s="7"/>
      <c r="B52" s="8" t="s">
        <v>54</v>
      </c>
      <c r="C52" s="9"/>
      <c r="D52" s="10"/>
    </row>
    <row r="53" spans="1:4" s="6" customFormat="1" ht="60" customHeight="1" x14ac:dyDescent="0.3">
      <c r="A53" s="7"/>
      <c r="B53" s="151" t="s">
        <v>55</v>
      </c>
      <c r="C53" s="151"/>
      <c r="D53" s="151"/>
    </row>
    <row r="54" spans="1:4" s="6" customFormat="1" x14ac:dyDescent="0.3">
      <c r="A54" s="7"/>
      <c r="B54" s="8"/>
      <c r="C54" s="9"/>
      <c r="D54" s="10"/>
    </row>
    <row r="55" spans="1:4" s="6" customFormat="1" ht="14.25" customHeight="1" x14ac:dyDescent="0.3">
      <c r="A55" s="7"/>
      <c r="B55" s="8" t="s">
        <v>56</v>
      </c>
      <c r="C55" s="9"/>
      <c r="D55" s="10"/>
    </row>
    <row r="56" spans="1:4" s="6" customFormat="1" ht="35.25" customHeight="1" x14ac:dyDescent="0.3">
      <c r="A56" s="7"/>
      <c r="B56" s="151" t="s">
        <v>57</v>
      </c>
      <c r="C56" s="151"/>
      <c r="D56" s="151"/>
    </row>
    <row r="57" spans="1:4" s="6" customFormat="1" x14ac:dyDescent="0.3">
      <c r="A57" s="7"/>
      <c r="B57" s="8"/>
      <c r="C57" s="9"/>
      <c r="D57" s="10"/>
    </row>
    <row r="58" spans="1:4" s="6" customFormat="1" ht="18" customHeight="1" x14ac:dyDescent="0.3">
      <c r="A58" s="7"/>
      <c r="B58" s="15" t="s">
        <v>58</v>
      </c>
      <c r="C58" s="9"/>
      <c r="D58" s="10"/>
    </row>
    <row r="59" spans="1:4" s="6" customFormat="1" ht="66" customHeight="1" x14ac:dyDescent="0.3">
      <c r="A59" s="7"/>
      <c r="B59" s="151" t="s">
        <v>59</v>
      </c>
      <c r="C59" s="151"/>
      <c r="D59" s="151"/>
    </row>
    <row r="60" spans="1:4" s="6" customFormat="1" ht="31.5" customHeight="1" x14ac:dyDescent="0.3">
      <c r="A60" s="7"/>
      <c r="B60" s="151" t="s">
        <v>60</v>
      </c>
      <c r="C60" s="151"/>
      <c r="D60" s="151"/>
    </row>
    <row r="61" spans="1:4" s="6" customFormat="1" x14ac:dyDescent="0.3">
      <c r="A61" s="7"/>
      <c r="B61" s="8"/>
      <c r="C61" s="9"/>
      <c r="D61" s="10"/>
    </row>
    <row r="62" spans="1:4" s="6" customFormat="1" ht="15.75" customHeight="1" x14ac:dyDescent="0.3">
      <c r="A62" s="7"/>
      <c r="B62" s="154" t="s">
        <v>61</v>
      </c>
      <c r="C62" s="154"/>
      <c r="D62" s="154"/>
    </row>
    <row r="63" spans="1:4" s="6" customFormat="1" ht="53.25" customHeight="1" x14ac:dyDescent="0.3">
      <c r="A63" s="7"/>
      <c r="B63" s="154" t="s">
        <v>62</v>
      </c>
      <c r="C63" s="151"/>
      <c r="D63" s="151"/>
    </row>
    <row r="64" spans="1:4" s="6" customFormat="1" ht="40.5" customHeight="1" x14ac:dyDescent="0.3">
      <c r="A64" s="7"/>
      <c r="B64" s="151" t="s">
        <v>63</v>
      </c>
      <c r="C64" s="151"/>
      <c r="D64" s="151"/>
    </row>
    <row r="65" spans="1:4" s="6" customFormat="1" ht="46.5" customHeight="1" x14ac:dyDescent="0.3">
      <c r="A65" s="7"/>
      <c r="B65" s="151" t="s">
        <v>64</v>
      </c>
      <c r="C65" s="151"/>
      <c r="D65" s="151"/>
    </row>
    <row r="66" spans="1:4" s="6" customFormat="1" ht="45" customHeight="1" x14ac:dyDescent="0.3">
      <c r="A66" s="7"/>
      <c r="B66" s="151" t="s">
        <v>65</v>
      </c>
      <c r="C66" s="151"/>
      <c r="D66" s="151"/>
    </row>
    <row r="67" spans="1:4" s="6" customFormat="1" ht="41.25" customHeight="1" x14ac:dyDescent="0.3">
      <c r="A67" s="7"/>
      <c r="B67" s="151" t="s">
        <v>66</v>
      </c>
      <c r="C67" s="151"/>
      <c r="D67" s="151"/>
    </row>
    <row r="68" spans="1:4" s="6" customFormat="1" x14ac:dyDescent="0.3">
      <c r="A68" s="7"/>
      <c r="B68" s="8"/>
      <c r="C68" s="9"/>
      <c r="D68" s="10"/>
    </row>
    <row r="69" spans="1:4" s="6" customFormat="1" ht="15.75" customHeight="1" x14ac:dyDescent="0.3">
      <c r="A69" s="7"/>
      <c r="B69" s="8" t="s">
        <v>67</v>
      </c>
      <c r="C69" s="9"/>
      <c r="D69" s="10"/>
    </row>
    <row r="70" spans="1:4" s="6" customFormat="1" ht="42" customHeight="1" x14ac:dyDescent="0.3">
      <c r="A70" s="7"/>
      <c r="B70" s="151" t="s">
        <v>68</v>
      </c>
      <c r="C70" s="151"/>
      <c r="D70" s="151"/>
    </row>
    <row r="71" spans="1:4" s="6" customFormat="1" x14ac:dyDescent="0.3">
      <c r="A71" s="7"/>
      <c r="B71" s="8"/>
      <c r="C71" s="9"/>
      <c r="D71" s="10"/>
    </row>
    <row r="72" spans="1:4" s="6" customFormat="1" ht="15.75" customHeight="1" x14ac:dyDescent="0.3">
      <c r="A72" s="7"/>
      <c r="B72" s="15" t="s">
        <v>69</v>
      </c>
      <c r="C72" s="9"/>
      <c r="D72" s="10"/>
    </row>
    <row r="73" spans="1:4" s="6" customFormat="1" ht="15" customHeight="1" x14ac:dyDescent="0.3">
      <c r="A73" s="7"/>
      <c r="B73" s="12" t="s">
        <v>70</v>
      </c>
      <c r="C73" s="12"/>
      <c r="D73" s="13"/>
    </row>
    <row r="74" spans="1:4" s="6" customFormat="1" ht="14.25" customHeight="1" x14ac:dyDescent="0.3">
      <c r="A74" s="7"/>
      <c r="B74" s="11" t="s">
        <v>71</v>
      </c>
      <c r="C74" s="9"/>
      <c r="D74" s="10"/>
    </row>
    <row r="75" spans="1:4" s="6" customFormat="1" ht="15" customHeight="1" x14ac:dyDescent="0.3">
      <c r="A75" s="7"/>
      <c r="B75" s="11" t="s">
        <v>72</v>
      </c>
      <c r="C75" s="9"/>
      <c r="D75" s="10"/>
    </row>
    <row r="76" spans="1:4" s="6" customFormat="1" ht="15.75" customHeight="1" x14ac:dyDescent="0.3">
      <c r="A76" s="7"/>
      <c r="B76" s="11" t="s">
        <v>73</v>
      </c>
      <c r="C76" s="9"/>
      <c r="D76" s="10"/>
    </row>
    <row r="77" spans="1:4" s="6" customFormat="1" x14ac:dyDescent="0.3">
      <c r="A77" s="7"/>
      <c r="B77" s="8"/>
      <c r="C77" s="9"/>
      <c r="D77" s="10"/>
    </row>
    <row r="78" spans="1:4" s="6" customFormat="1" ht="45" customHeight="1" x14ac:dyDescent="0.3">
      <c r="A78" s="7"/>
      <c r="B78" s="154" t="s">
        <v>74</v>
      </c>
      <c r="C78" s="151"/>
      <c r="D78" s="151"/>
    </row>
    <row r="79" spans="1:4" s="6" customFormat="1" ht="54.75" customHeight="1" x14ac:dyDescent="0.3">
      <c r="A79" s="7"/>
      <c r="B79" s="151" t="s">
        <v>75</v>
      </c>
      <c r="C79" s="151"/>
      <c r="D79" s="151"/>
    </row>
    <row r="80" spans="1:4" s="6" customFormat="1" ht="53.25" customHeight="1" x14ac:dyDescent="0.3">
      <c r="A80" s="7"/>
      <c r="B80" s="151" t="s">
        <v>76</v>
      </c>
      <c r="C80" s="151"/>
      <c r="D80" s="151"/>
    </row>
    <row r="81" spans="1:6" s="6" customFormat="1" ht="99" customHeight="1" x14ac:dyDescent="0.3">
      <c r="A81" s="7"/>
      <c r="B81" s="151" t="s">
        <v>144</v>
      </c>
      <c r="C81" s="151"/>
      <c r="D81" s="151"/>
    </row>
    <row r="82" spans="1:6" s="17" customFormat="1" ht="36" customHeight="1" x14ac:dyDescent="0.3">
      <c r="A82" s="16"/>
      <c r="B82" s="151" t="s">
        <v>77</v>
      </c>
      <c r="C82" s="151"/>
      <c r="D82" s="151"/>
    </row>
    <row r="85" spans="1:6" s="18" customFormat="1" ht="20.25" customHeight="1" x14ac:dyDescent="0.3">
      <c r="A85" s="168" t="s">
        <v>118</v>
      </c>
      <c r="B85" s="159"/>
      <c r="C85" s="159"/>
      <c r="D85" s="159"/>
      <c r="E85" s="159"/>
      <c r="F85" s="159"/>
    </row>
    <row r="87" spans="1:6" s="21" customFormat="1" ht="22.5" customHeight="1" x14ac:dyDescent="0.3">
      <c r="A87" s="19" t="s">
        <v>117</v>
      </c>
      <c r="B87" s="158" t="s">
        <v>0</v>
      </c>
      <c r="C87" s="159"/>
      <c r="D87" s="159"/>
      <c r="E87" s="20"/>
      <c r="F87" s="20"/>
    </row>
    <row r="89" spans="1:6" s="6" customFormat="1" ht="54.75" customHeight="1" x14ac:dyDescent="0.3">
      <c r="A89" s="7"/>
      <c r="B89" s="151" t="s">
        <v>78</v>
      </c>
      <c r="C89" s="151"/>
      <c r="D89" s="151"/>
    </row>
    <row r="90" spans="1:6" s="6" customFormat="1" ht="57" customHeight="1" x14ac:dyDescent="0.3">
      <c r="A90" s="7"/>
      <c r="B90" s="151" t="s">
        <v>79</v>
      </c>
      <c r="C90" s="151"/>
      <c r="D90" s="151"/>
    </row>
    <row r="91" spans="1:6" s="6" customFormat="1" ht="57" customHeight="1" x14ac:dyDescent="0.3">
      <c r="A91" s="7"/>
      <c r="B91" s="151" t="s">
        <v>80</v>
      </c>
      <c r="C91" s="151"/>
      <c r="D91" s="151"/>
    </row>
    <row r="92" spans="1:6" s="6" customFormat="1" ht="59.25" customHeight="1" x14ac:dyDescent="0.3">
      <c r="A92" s="7"/>
      <c r="B92" s="154" t="s">
        <v>81</v>
      </c>
      <c r="C92" s="151"/>
      <c r="D92" s="151"/>
    </row>
    <row r="93" spans="1:6" s="6" customFormat="1" ht="48.75" customHeight="1" x14ac:dyDescent="0.3">
      <c r="A93" s="7"/>
      <c r="B93" s="151" t="s">
        <v>82</v>
      </c>
      <c r="C93" s="151"/>
      <c r="D93" s="151"/>
    </row>
    <row r="94" spans="1:6" s="6" customFormat="1" ht="45" customHeight="1" x14ac:dyDescent="0.3">
      <c r="A94" s="7"/>
      <c r="B94" s="151" t="s">
        <v>86</v>
      </c>
      <c r="C94" s="151"/>
      <c r="D94" s="151"/>
    </row>
    <row r="95" spans="1:6" s="6" customFormat="1" ht="41.25" customHeight="1" x14ac:dyDescent="0.3">
      <c r="A95" s="7"/>
      <c r="B95" s="151" t="s">
        <v>83</v>
      </c>
      <c r="C95" s="151"/>
      <c r="D95" s="151"/>
    </row>
    <row r="96" spans="1:6" s="6" customFormat="1" ht="30" customHeight="1" x14ac:dyDescent="0.3">
      <c r="A96" s="7"/>
      <c r="B96" s="151" t="s">
        <v>84</v>
      </c>
      <c r="C96" s="151"/>
      <c r="D96" s="151"/>
    </row>
    <row r="97" spans="1:24" s="6" customFormat="1" ht="30" customHeight="1" x14ac:dyDescent="0.3">
      <c r="A97" s="7"/>
      <c r="B97" s="151" t="s">
        <v>85</v>
      </c>
      <c r="C97" s="153"/>
      <c r="D97" s="153"/>
    </row>
    <row r="98" spans="1:24" s="6" customFormat="1" ht="12" customHeight="1" x14ac:dyDescent="0.3">
      <c r="A98" s="7"/>
      <c r="B98" s="22"/>
      <c r="C98" s="23"/>
      <c r="D98" s="23"/>
    </row>
    <row r="99" spans="1:24" s="21" customFormat="1" ht="21.75" customHeight="1" x14ac:dyDescent="0.3">
      <c r="A99" s="19" t="s">
        <v>119</v>
      </c>
      <c r="B99" s="24" t="s">
        <v>1</v>
      </c>
      <c r="C99" s="20"/>
      <c r="D99" s="25"/>
      <c r="E99" s="20"/>
      <c r="F99" s="20"/>
    </row>
    <row r="101" spans="1:24" s="28" customFormat="1" ht="68.25" customHeight="1" x14ac:dyDescent="0.3">
      <c r="A101" s="26"/>
      <c r="B101" s="154" t="s">
        <v>96</v>
      </c>
      <c r="C101" s="160"/>
      <c r="D101" s="160"/>
      <c r="E101" s="27"/>
      <c r="F101" s="27"/>
      <c r="H101" s="29"/>
      <c r="I101" s="29"/>
      <c r="J101" s="29"/>
      <c r="K101" s="29"/>
      <c r="L101" s="29"/>
      <c r="M101" s="29"/>
      <c r="N101" s="29"/>
      <c r="O101" s="29"/>
      <c r="P101" s="29"/>
      <c r="Q101" s="29"/>
      <c r="R101" s="29"/>
      <c r="S101" s="29"/>
      <c r="T101" s="29"/>
      <c r="U101" s="29"/>
      <c r="V101" s="29"/>
      <c r="W101" s="29"/>
      <c r="X101" s="29"/>
    </row>
    <row r="102" spans="1:24" s="28" customFormat="1" ht="105.75" customHeight="1" x14ac:dyDescent="0.3">
      <c r="A102" s="26"/>
      <c r="B102" s="154" t="s">
        <v>97</v>
      </c>
      <c r="C102" s="160"/>
      <c r="D102" s="160"/>
      <c r="E102" s="27"/>
      <c r="F102" s="27"/>
      <c r="G102" s="29"/>
      <c r="H102" s="29"/>
      <c r="I102" s="29"/>
      <c r="J102" s="29"/>
      <c r="K102" s="29"/>
      <c r="L102" s="29"/>
      <c r="M102" s="29"/>
      <c r="N102" s="29"/>
      <c r="O102" s="29"/>
      <c r="P102" s="29"/>
      <c r="Q102" s="29"/>
      <c r="R102" s="29"/>
      <c r="S102" s="29"/>
      <c r="T102" s="29"/>
      <c r="U102" s="29"/>
      <c r="V102" s="29"/>
      <c r="W102" s="29"/>
      <c r="X102" s="29"/>
    </row>
    <row r="103" spans="1:24" s="28" customFormat="1" ht="31.5" customHeight="1" x14ac:dyDescent="0.3">
      <c r="A103" s="26"/>
      <c r="B103" s="154" t="s">
        <v>87</v>
      </c>
      <c r="C103" s="160"/>
      <c r="D103" s="160"/>
      <c r="E103" s="27"/>
      <c r="F103" s="27"/>
      <c r="G103" s="29"/>
      <c r="H103" s="29"/>
      <c r="I103" s="29"/>
      <c r="J103" s="29"/>
      <c r="K103" s="29"/>
      <c r="L103" s="29"/>
      <c r="M103" s="29"/>
      <c r="N103" s="29"/>
      <c r="O103" s="29"/>
      <c r="P103" s="29"/>
      <c r="Q103" s="29"/>
      <c r="R103" s="29"/>
      <c r="S103" s="29"/>
      <c r="T103" s="29"/>
      <c r="U103" s="29"/>
      <c r="V103" s="29"/>
      <c r="W103" s="29"/>
      <c r="X103" s="29"/>
    </row>
    <row r="104" spans="1:24" s="28" customFormat="1" ht="30" customHeight="1" x14ac:dyDescent="0.3">
      <c r="A104" s="26"/>
      <c r="B104" s="154" t="s">
        <v>88</v>
      </c>
      <c r="C104" s="160"/>
      <c r="D104" s="160"/>
      <c r="E104" s="27"/>
      <c r="F104" s="27"/>
      <c r="G104" s="30"/>
      <c r="H104" s="30"/>
      <c r="I104" s="30"/>
      <c r="J104" s="30"/>
      <c r="K104" s="30"/>
      <c r="L104" s="30"/>
      <c r="M104" s="30"/>
      <c r="N104" s="30"/>
      <c r="O104" s="30"/>
      <c r="P104" s="30"/>
      <c r="Q104" s="30"/>
      <c r="R104" s="29"/>
      <c r="S104" s="29"/>
      <c r="T104" s="29"/>
      <c r="U104" s="29"/>
      <c r="V104" s="29"/>
      <c r="W104" s="29"/>
      <c r="X104" s="29"/>
    </row>
    <row r="105" spans="1:24" s="28" customFormat="1" ht="82.5" customHeight="1" x14ac:dyDescent="0.3">
      <c r="A105" s="26"/>
      <c r="B105" s="154" t="s">
        <v>89</v>
      </c>
      <c r="C105" s="160"/>
      <c r="D105" s="160"/>
      <c r="E105" s="27"/>
      <c r="F105" s="27"/>
      <c r="G105" s="30"/>
      <c r="H105" s="30"/>
      <c r="I105" s="30"/>
      <c r="J105" s="30"/>
      <c r="K105" s="30"/>
      <c r="L105" s="30"/>
      <c r="M105" s="30"/>
      <c r="N105" s="30"/>
      <c r="O105" s="30"/>
      <c r="P105" s="30"/>
      <c r="Q105" s="30"/>
      <c r="R105" s="29"/>
      <c r="S105" s="29"/>
      <c r="T105" s="29"/>
      <c r="U105" s="29"/>
      <c r="V105" s="29"/>
      <c r="W105" s="29"/>
      <c r="X105" s="29"/>
    </row>
    <row r="106" spans="1:24" s="28" customFormat="1" ht="42.75" customHeight="1" x14ac:dyDescent="0.3">
      <c r="A106" s="26"/>
      <c r="B106" s="154" t="s">
        <v>90</v>
      </c>
      <c r="C106" s="160"/>
      <c r="D106" s="160"/>
      <c r="E106" s="27"/>
      <c r="F106" s="27"/>
      <c r="G106" s="30"/>
      <c r="H106" s="30"/>
      <c r="I106" s="30"/>
      <c r="J106" s="30"/>
      <c r="K106" s="30"/>
      <c r="L106" s="30"/>
      <c r="M106" s="30"/>
      <c r="N106" s="30"/>
      <c r="O106" s="30"/>
      <c r="P106" s="30"/>
      <c r="Q106" s="30"/>
    </row>
    <row r="107" spans="1:24" s="28" customFormat="1" ht="58.5" customHeight="1" x14ac:dyDescent="0.3">
      <c r="A107" s="26"/>
      <c r="B107" s="154" t="s">
        <v>91</v>
      </c>
      <c r="C107" s="160"/>
      <c r="D107" s="160"/>
      <c r="E107" s="27"/>
      <c r="F107" s="27"/>
      <c r="G107" s="30"/>
      <c r="H107" s="30"/>
      <c r="I107" s="30"/>
      <c r="J107" s="30"/>
      <c r="K107" s="30"/>
      <c r="L107" s="30"/>
      <c r="M107" s="30"/>
      <c r="N107" s="30"/>
      <c r="O107" s="30"/>
      <c r="P107" s="30"/>
      <c r="Q107" s="30"/>
    </row>
    <row r="108" spans="1:24" s="28" customFormat="1" ht="30" customHeight="1" x14ac:dyDescent="0.3">
      <c r="A108" s="26"/>
      <c r="B108" s="154" t="s">
        <v>92</v>
      </c>
      <c r="C108" s="160"/>
      <c r="D108" s="160"/>
      <c r="E108" s="27"/>
      <c r="F108" s="27"/>
      <c r="G108" s="30"/>
      <c r="H108" s="30"/>
      <c r="I108" s="30"/>
      <c r="J108" s="30"/>
      <c r="K108" s="30"/>
      <c r="L108" s="30"/>
      <c r="M108" s="30"/>
      <c r="N108" s="30"/>
      <c r="O108" s="30"/>
      <c r="P108" s="30"/>
      <c r="Q108" s="30"/>
    </row>
    <row r="109" spans="1:24" s="28" customFormat="1" ht="30.75" customHeight="1" x14ac:dyDescent="0.3">
      <c r="A109" s="26"/>
      <c r="B109" s="154" t="s">
        <v>93</v>
      </c>
      <c r="C109" s="160"/>
      <c r="D109" s="160"/>
      <c r="E109" s="27"/>
      <c r="F109" s="27"/>
      <c r="G109" s="30"/>
      <c r="H109" s="30"/>
      <c r="I109" s="30"/>
      <c r="J109" s="30"/>
      <c r="K109" s="30"/>
      <c r="L109" s="30"/>
      <c r="M109" s="30"/>
      <c r="N109" s="30"/>
      <c r="O109" s="30"/>
      <c r="P109" s="30"/>
      <c r="Q109" s="30"/>
    </row>
    <row r="110" spans="1:24" s="28" customFormat="1" ht="82.5" customHeight="1" x14ac:dyDescent="0.3">
      <c r="A110" s="26"/>
      <c r="B110" s="154" t="s">
        <v>94</v>
      </c>
      <c r="C110" s="160"/>
      <c r="D110" s="160"/>
      <c r="E110" s="27"/>
      <c r="F110" s="27"/>
      <c r="G110" s="30"/>
      <c r="H110" s="30"/>
      <c r="I110" s="30"/>
      <c r="J110" s="30"/>
      <c r="K110" s="30"/>
      <c r="L110" s="30"/>
      <c r="M110" s="30"/>
      <c r="N110" s="30"/>
      <c r="O110" s="30"/>
      <c r="P110" s="30"/>
      <c r="Q110" s="30"/>
    </row>
    <row r="111" spans="1:24" s="28" customFormat="1" ht="29.25" customHeight="1" x14ac:dyDescent="0.3">
      <c r="A111" s="26"/>
      <c r="B111" s="154" t="s">
        <v>95</v>
      </c>
      <c r="C111" s="160"/>
      <c r="D111" s="160"/>
      <c r="E111" s="27"/>
      <c r="F111" s="27"/>
      <c r="G111" s="30"/>
      <c r="H111" s="30"/>
      <c r="I111" s="30"/>
      <c r="J111" s="30"/>
      <c r="K111" s="30"/>
      <c r="L111" s="30"/>
      <c r="M111" s="30"/>
      <c r="N111" s="30"/>
      <c r="O111" s="30"/>
      <c r="P111" s="30"/>
      <c r="Q111" s="30"/>
    </row>
    <row r="112" spans="1:24" ht="111.75" customHeight="1" x14ac:dyDescent="0.25">
      <c r="B112" s="161" t="s">
        <v>2</v>
      </c>
      <c r="C112" s="162"/>
      <c r="D112" s="162"/>
      <c r="E112" s="32"/>
      <c r="F112" s="32"/>
    </row>
    <row r="113" spans="1:6" ht="102.75" customHeight="1" x14ac:dyDescent="0.25">
      <c r="B113" s="161" t="s">
        <v>98</v>
      </c>
      <c r="C113" s="162"/>
      <c r="D113" s="162"/>
      <c r="E113" s="32"/>
      <c r="F113" s="32"/>
    </row>
    <row r="114" spans="1:6" ht="253.5" customHeight="1" x14ac:dyDescent="0.25">
      <c r="B114" s="161" t="s">
        <v>99</v>
      </c>
      <c r="C114" s="162"/>
      <c r="D114" s="162"/>
      <c r="E114" s="32"/>
      <c r="F114" s="32"/>
    </row>
    <row r="115" spans="1:6" ht="13.5" customHeight="1" x14ac:dyDescent="0.25">
      <c r="B115" s="161"/>
      <c r="C115" s="161"/>
      <c r="D115" s="161"/>
      <c r="E115" s="161"/>
      <c r="F115" s="161"/>
    </row>
    <row r="116" spans="1:6" ht="24" customHeight="1" x14ac:dyDescent="0.25">
      <c r="A116" s="19" t="s">
        <v>121</v>
      </c>
      <c r="B116" s="158" t="s">
        <v>110</v>
      </c>
      <c r="C116" s="159"/>
      <c r="D116" s="159"/>
      <c r="E116" s="20"/>
      <c r="F116" s="20"/>
    </row>
    <row r="117" spans="1:6" x14ac:dyDescent="0.25">
      <c r="B117" s="33"/>
      <c r="C117" s="34"/>
    </row>
    <row r="118" spans="1:6" ht="30" customHeight="1" x14ac:dyDescent="0.25">
      <c r="B118" s="171" t="s">
        <v>5</v>
      </c>
      <c r="C118" s="162"/>
      <c r="D118" s="162"/>
      <c r="E118" s="36"/>
      <c r="F118" s="36"/>
    </row>
    <row r="119" spans="1:6" ht="55.5" customHeight="1" x14ac:dyDescent="0.25">
      <c r="A119" s="27"/>
      <c r="B119" s="154" t="s">
        <v>101</v>
      </c>
      <c r="C119" s="160"/>
      <c r="D119" s="160"/>
      <c r="E119" s="37"/>
      <c r="F119" s="37"/>
    </row>
    <row r="120" spans="1:6" ht="15.75" customHeight="1" x14ac:dyDescent="0.25">
      <c r="A120" s="27"/>
      <c r="B120" s="154" t="s">
        <v>102</v>
      </c>
      <c r="C120" s="160"/>
      <c r="D120" s="160"/>
      <c r="E120" s="27"/>
      <c r="F120" s="27"/>
    </row>
    <row r="121" spans="1:6" ht="156" customHeight="1" x14ac:dyDescent="0.25">
      <c r="A121" s="38"/>
      <c r="B121" s="151" t="s">
        <v>145</v>
      </c>
      <c r="C121" s="170"/>
      <c r="D121" s="170"/>
      <c r="E121" s="39"/>
      <c r="F121" s="39"/>
    </row>
    <row r="122" spans="1:6" ht="403.5" customHeight="1" x14ac:dyDescent="0.25">
      <c r="A122" s="38"/>
      <c r="B122" s="151" t="s">
        <v>103</v>
      </c>
      <c r="C122" s="160"/>
      <c r="D122" s="160"/>
      <c r="E122" s="39"/>
      <c r="F122" s="39"/>
    </row>
    <row r="123" spans="1:6" ht="94.5" customHeight="1" x14ac:dyDescent="0.25">
      <c r="A123" s="38"/>
      <c r="B123" s="151" t="s">
        <v>104</v>
      </c>
      <c r="C123" s="160"/>
      <c r="D123" s="160"/>
      <c r="E123" s="39"/>
      <c r="F123" s="39"/>
    </row>
    <row r="124" spans="1:6" ht="174.75" customHeight="1" x14ac:dyDescent="0.25">
      <c r="A124" s="38"/>
      <c r="B124" s="151" t="s">
        <v>105</v>
      </c>
      <c r="C124" s="160"/>
      <c r="D124" s="160"/>
      <c r="E124" s="39"/>
      <c r="F124" s="39"/>
    </row>
    <row r="125" spans="1:6" ht="327.75" customHeight="1" x14ac:dyDescent="0.25">
      <c r="A125" s="38"/>
      <c r="B125" s="151" t="s">
        <v>106</v>
      </c>
      <c r="C125" s="160"/>
      <c r="D125" s="160"/>
      <c r="E125" s="39"/>
      <c r="F125" s="39"/>
    </row>
    <row r="126" spans="1:6" ht="179.25" customHeight="1" x14ac:dyDescent="0.25">
      <c r="A126" s="38"/>
      <c r="B126" s="151" t="s">
        <v>107</v>
      </c>
      <c r="C126" s="160"/>
      <c r="D126" s="160"/>
      <c r="E126" s="39"/>
      <c r="F126" s="39"/>
    </row>
    <row r="127" spans="1:6" ht="357.75" customHeight="1" x14ac:dyDescent="0.25">
      <c r="A127" s="38"/>
      <c r="B127" s="151" t="s">
        <v>108</v>
      </c>
      <c r="C127" s="160"/>
      <c r="D127" s="160"/>
      <c r="E127" s="39"/>
      <c r="F127" s="39"/>
    </row>
    <row r="128" spans="1:6" ht="182.25" customHeight="1" x14ac:dyDescent="0.25">
      <c r="A128" s="38"/>
      <c r="B128" s="151" t="s">
        <v>129</v>
      </c>
      <c r="C128" s="160"/>
      <c r="D128" s="160"/>
      <c r="E128" s="39"/>
      <c r="F128" s="39"/>
    </row>
    <row r="129" spans="1:6" ht="168.75" customHeight="1" x14ac:dyDescent="0.25">
      <c r="A129" s="38"/>
      <c r="B129" s="151" t="s">
        <v>109</v>
      </c>
      <c r="C129" s="160"/>
      <c r="D129" s="160"/>
      <c r="E129" s="39"/>
      <c r="F129" s="39"/>
    </row>
    <row r="130" spans="1:6" ht="73.5" customHeight="1" x14ac:dyDescent="0.25">
      <c r="B130" s="171" t="s">
        <v>146</v>
      </c>
      <c r="C130" s="172"/>
      <c r="D130" s="172"/>
      <c r="E130" s="36"/>
      <c r="F130" s="36"/>
    </row>
    <row r="131" spans="1:6" ht="21" customHeight="1" x14ac:dyDescent="0.25">
      <c r="B131" s="171" t="s">
        <v>7</v>
      </c>
      <c r="C131" s="162"/>
      <c r="D131" s="162"/>
      <c r="E131" s="36"/>
      <c r="F131" s="36"/>
    </row>
    <row r="132" spans="1:6" ht="111.75" customHeight="1" x14ac:dyDescent="0.25">
      <c r="B132" s="171" t="s">
        <v>8</v>
      </c>
      <c r="C132" s="162"/>
      <c r="D132" s="162"/>
      <c r="E132" s="36"/>
      <c r="F132" s="36"/>
    </row>
    <row r="133" spans="1:6" ht="20.25" customHeight="1" x14ac:dyDescent="0.25">
      <c r="B133" s="171" t="s">
        <v>9</v>
      </c>
      <c r="C133" s="162"/>
      <c r="D133" s="162"/>
      <c r="E133" s="36"/>
      <c r="F133" s="36"/>
    </row>
    <row r="134" spans="1:6" ht="117" customHeight="1" x14ac:dyDescent="0.25">
      <c r="B134" s="171" t="s">
        <v>10</v>
      </c>
      <c r="C134" s="162"/>
      <c r="D134" s="162"/>
      <c r="E134" s="36"/>
      <c r="F134" s="36"/>
    </row>
    <row r="135" spans="1:6" ht="66.75" customHeight="1" x14ac:dyDescent="0.25">
      <c r="B135" s="171" t="s">
        <v>11</v>
      </c>
      <c r="C135" s="162"/>
      <c r="D135" s="162"/>
      <c r="E135" s="36"/>
      <c r="F135" s="36"/>
    </row>
    <row r="136" spans="1:6" s="40" customFormat="1" ht="15.75" customHeight="1" x14ac:dyDescent="0.3">
      <c r="A136" s="31"/>
      <c r="B136" s="171" t="s">
        <v>12</v>
      </c>
      <c r="C136" s="162"/>
      <c r="D136" s="162"/>
      <c r="E136" s="36"/>
      <c r="F136" s="36"/>
    </row>
    <row r="137" spans="1:6" s="40" customFormat="1" ht="189.75" customHeight="1" x14ac:dyDescent="0.3">
      <c r="A137" s="31"/>
      <c r="B137" s="171" t="s">
        <v>13</v>
      </c>
      <c r="C137" s="162"/>
      <c r="D137" s="162"/>
      <c r="E137" s="36"/>
      <c r="F137" s="36"/>
    </row>
    <row r="138" spans="1:6" s="40" customFormat="1" ht="16.5" customHeight="1" x14ac:dyDescent="0.3">
      <c r="A138" s="31"/>
      <c r="B138" s="171" t="s">
        <v>14</v>
      </c>
      <c r="C138" s="162"/>
      <c r="D138" s="162"/>
      <c r="E138" s="36"/>
      <c r="F138" s="36"/>
    </row>
    <row r="139" spans="1:6" ht="92.25" customHeight="1" x14ac:dyDescent="0.25">
      <c r="B139" s="171" t="s">
        <v>19</v>
      </c>
      <c r="C139" s="162"/>
      <c r="D139" s="162"/>
      <c r="E139" s="36"/>
      <c r="F139" s="36"/>
    </row>
    <row r="140" spans="1:6" ht="72" customHeight="1" x14ac:dyDescent="0.25">
      <c r="B140" s="171" t="s">
        <v>15</v>
      </c>
      <c r="C140" s="162"/>
      <c r="D140" s="162"/>
      <c r="E140" s="36"/>
      <c r="F140" s="36"/>
    </row>
    <row r="141" spans="1:6" ht="73.5" customHeight="1" x14ac:dyDescent="0.25">
      <c r="B141" s="171" t="s">
        <v>16</v>
      </c>
      <c r="C141" s="162"/>
      <c r="D141" s="162"/>
      <c r="E141" s="36"/>
      <c r="F141" s="36"/>
    </row>
    <row r="142" spans="1:6" ht="17.25" customHeight="1" x14ac:dyDescent="0.25">
      <c r="B142" s="171" t="s">
        <v>17</v>
      </c>
      <c r="C142" s="162"/>
      <c r="D142" s="162"/>
      <c r="E142" s="36"/>
      <c r="F142" s="36"/>
    </row>
    <row r="143" spans="1:6" ht="66" customHeight="1" x14ac:dyDescent="0.25">
      <c r="B143" s="171" t="s">
        <v>18</v>
      </c>
      <c r="C143" s="162"/>
      <c r="D143" s="162"/>
      <c r="E143" s="36"/>
      <c r="F143" s="36"/>
    </row>
    <row r="144" spans="1:6" s="43" customFormat="1" ht="75.75" customHeight="1" x14ac:dyDescent="0.2">
      <c r="A144" s="41"/>
      <c r="B144" s="170" t="s">
        <v>146</v>
      </c>
      <c r="C144" s="170"/>
      <c r="D144" s="170"/>
      <c r="E144" s="42"/>
      <c r="F144" s="42"/>
    </row>
    <row r="145" spans="1:6" s="43" customFormat="1" ht="15" customHeight="1" x14ac:dyDescent="0.2">
      <c r="A145" s="41"/>
      <c r="B145" s="44" t="s">
        <v>7</v>
      </c>
      <c r="C145" s="45"/>
      <c r="D145" s="45"/>
      <c r="E145" s="45"/>
      <c r="F145" s="42"/>
    </row>
    <row r="146" spans="1:6" s="43" customFormat="1" ht="107.25" customHeight="1" x14ac:dyDescent="0.2">
      <c r="A146" s="41"/>
      <c r="B146" s="170" t="s">
        <v>8</v>
      </c>
      <c r="C146" s="160"/>
      <c r="D146" s="160"/>
      <c r="E146" s="42"/>
      <c r="F146" s="42"/>
    </row>
    <row r="147" spans="1:6" s="43" customFormat="1" ht="16.5" customHeight="1" x14ac:dyDescent="0.2">
      <c r="A147" s="41"/>
      <c r="B147" s="44" t="s">
        <v>9</v>
      </c>
      <c r="C147" s="45"/>
      <c r="D147" s="45"/>
      <c r="E147" s="45"/>
      <c r="F147" s="42"/>
    </row>
    <row r="148" spans="1:6" s="43" customFormat="1" ht="121.5" customHeight="1" x14ac:dyDescent="0.2">
      <c r="A148" s="41"/>
      <c r="B148" s="170" t="s">
        <v>10</v>
      </c>
      <c r="C148" s="160"/>
      <c r="D148" s="160"/>
      <c r="E148" s="42"/>
      <c r="F148" s="42"/>
    </row>
    <row r="149" spans="1:6" s="43" customFormat="1" ht="70.5" customHeight="1" x14ac:dyDescent="0.2">
      <c r="A149" s="41"/>
      <c r="B149" s="170" t="s">
        <v>11</v>
      </c>
      <c r="C149" s="160"/>
      <c r="D149" s="160"/>
      <c r="E149" s="42"/>
      <c r="F149" s="42"/>
    </row>
    <row r="150" spans="1:6" s="43" customFormat="1" ht="141" customHeight="1" x14ac:dyDescent="0.2">
      <c r="A150" s="46"/>
      <c r="B150" s="170" t="s">
        <v>111</v>
      </c>
      <c r="C150" s="160"/>
      <c r="D150" s="160"/>
      <c r="E150" s="42"/>
      <c r="F150" s="42"/>
    </row>
    <row r="151" spans="1:6" s="43" customFormat="1" ht="13.5" customHeight="1" x14ac:dyDescent="0.2">
      <c r="A151" s="46"/>
      <c r="B151" s="44" t="s">
        <v>12</v>
      </c>
      <c r="C151" s="45"/>
      <c r="D151" s="45"/>
      <c r="E151" s="45"/>
      <c r="F151" s="42"/>
    </row>
    <row r="152" spans="1:6" s="43" customFormat="1" ht="188.25" customHeight="1" x14ac:dyDescent="0.2">
      <c r="A152" s="46"/>
      <c r="B152" s="170" t="s">
        <v>13</v>
      </c>
      <c r="C152" s="160"/>
      <c r="D152" s="160"/>
      <c r="E152" s="42"/>
      <c r="F152" s="42"/>
    </row>
    <row r="153" spans="1:6" s="43" customFormat="1" ht="15.75" customHeight="1" x14ac:dyDescent="0.2">
      <c r="A153" s="46"/>
      <c r="B153" s="44" t="s">
        <v>14</v>
      </c>
      <c r="C153" s="45"/>
      <c r="D153" s="45"/>
      <c r="E153" s="45"/>
      <c r="F153" s="42"/>
    </row>
    <row r="154" spans="1:6" s="43" customFormat="1" ht="108" customHeight="1" x14ac:dyDescent="0.2">
      <c r="A154" s="46"/>
      <c r="B154" s="170" t="s">
        <v>112</v>
      </c>
      <c r="C154" s="160"/>
      <c r="D154" s="160"/>
      <c r="E154" s="42"/>
      <c r="F154" s="42"/>
    </row>
    <row r="155" spans="1:6" s="43" customFormat="1" ht="69" customHeight="1" x14ac:dyDescent="0.2">
      <c r="A155" s="46"/>
      <c r="B155" s="170" t="s">
        <v>15</v>
      </c>
      <c r="C155" s="160"/>
      <c r="D155" s="160"/>
      <c r="E155" s="42"/>
      <c r="F155" s="42"/>
    </row>
    <row r="156" spans="1:6" s="43" customFormat="1" ht="69" customHeight="1" x14ac:dyDescent="0.2">
      <c r="A156" s="46"/>
      <c r="B156" s="170" t="s">
        <v>16</v>
      </c>
      <c r="C156" s="160"/>
      <c r="D156" s="160"/>
      <c r="E156" s="42"/>
      <c r="F156" s="42"/>
    </row>
    <row r="157" spans="1:6" s="43" customFormat="1" ht="15.75" customHeight="1" x14ac:dyDescent="0.2">
      <c r="A157" s="46"/>
      <c r="B157" s="44" t="s">
        <v>17</v>
      </c>
      <c r="C157" s="45"/>
      <c r="D157" s="45"/>
      <c r="E157" s="45"/>
      <c r="F157" s="42"/>
    </row>
    <row r="158" spans="1:6" s="43" customFormat="1" ht="57" customHeight="1" x14ac:dyDescent="0.2">
      <c r="A158" s="46"/>
      <c r="B158" s="170" t="s">
        <v>18</v>
      </c>
      <c r="C158" s="160"/>
      <c r="D158" s="160"/>
      <c r="E158" s="42"/>
      <c r="F158" s="42"/>
    </row>
  </sheetData>
  <mergeCells count="112">
    <mergeCell ref="B156:D156"/>
    <mergeCell ref="B158:D158"/>
    <mergeCell ref="B118:D118"/>
    <mergeCell ref="B119:D119"/>
    <mergeCell ref="B120:D120"/>
    <mergeCell ref="B121:D121"/>
    <mergeCell ref="B122:D122"/>
    <mergeCell ref="B123:D123"/>
    <mergeCell ref="B132:D132"/>
    <mergeCell ref="B133:D133"/>
    <mergeCell ref="B134:D134"/>
    <mergeCell ref="B124:D124"/>
    <mergeCell ref="B125:D125"/>
    <mergeCell ref="B126:D126"/>
    <mergeCell ref="B127:D127"/>
    <mergeCell ref="B128:D128"/>
    <mergeCell ref="B129:D129"/>
    <mergeCell ref="B130:D130"/>
    <mergeCell ref="B131:D131"/>
    <mergeCell ref="B140:D140"/>
    <mergeCell ref="B152:D152"/>
    <mergeCell ref="B154:D154"/>
    <mergeCell ref="B155:D155"/>
    <mergeCell ref="B141:D141"/>
    <mergeCell ref="B150:D150"/>
    <mergeCell ref="B29:D29"/>
    <mergeCell ref="B26:D26"/>
    <mergeCell ref="B35:D35"/>
    <mergeCell ref="B30:D30"/>
    <mergeCell ref="B135:D135"/>
    <mergeCell ref="B136:D136"/>
    <mergeCell ref="B137:D137"/>
    <mergeCell ref="B138:D138"/>
    <mergeCell ref="B139:D139"/>
    <mergeCell ref="B62:D62"/>
    <mergeCell ref="B66:D66"/>
    <mergeCell ref="B67:D67"/>
    <mergeCell ref="B70:D70"/>
    <mergeCell ref="B78:D78"/>
    <mergeCell ref="B79:D79"/>
    <mergeCell ref="B56:D56"/>
    <mergeCell ref="B59:D59"/>
    <mergeCell ref="B142:D142"/>
    <mergeCell ref="B143:D143"/>
    <mergeCell ref="B144:D144"/>
    <mergeCell ref="B146:D146"/>
    <mergeCell ref="B148:D148"/>
    <mergeCell ref="B149:D149"/>
    <mergeCell ref="B111:D111"/>
    <mergeCell ref="B112:D112"/>
    <mergeCell ref="B60:D60"/>
    <mergeCell ref="B63:D63"/>
    <mergeCell ref="B64:D64"/>
    <mergeCell ref="B65:D65"/>
    <mergeCell ref="B5:D5"/>
    <mergeCell ref="B6:D6"/>
    <mergeCell ref="B7:D7"/>
    <mergeCell ref="B8:D8"/>
    <mergeCell ref="B9:D9"/>
    <mergeCell ref="B10:D10"/>
    <mergeCell ref="B11:D11"/>
    <mergeCell ref="B12:D12"/>
    <mergeCell ref="B13:D13"/>
    <mergeCell ref="B17:D17"/>
    <mergeCell ref="B18:D18"/>
    <mergeCell ref="B24:D24"/>
    <mergeCell ref="B25:D25"/>
    <mergeCell ref="B27:D27"/>
    <mergeCell ref="B28:D28"/>
    <mergeCell ref="B110:D110"/>
    <mergeCell ref="A85:F85"/>
    <mergeCell ref="B23:D23"/>
    <mergeCell ref="B21:D21"/>
    <mergeCell ref="B22:D22"/>
    <mergeCell ref="B40:D40"/>
    <mergeCell ref="B43:D43"/>
    <mergeCell ref="A1:F1"/>
    <mergeCell ref="B116:D116"/>
    <mergeCell ref="B101:D101"/>
    <mergeCell ref="B102:D102"/>
    <mergeCell ref="B115:F115"/>
    <mergeCell ref="B103:D103"/>
    <mergeCell ref="B104:D104"/>
    <mergeCell ref="B105:D105"/>
    <mergeCell ref="B106:D106"/>
    <mergeCell ref="B107:D107"/>
    <mergeCell ref="B108:D108"/>
    <mergeCell ref="B109:D109"/>
    <mergeCell ref="B47:D47"/>
    <mergeCell ref="B114:D114"/>
    <mergeCell ref="B89:D89"/>
    <mergeCell ref="B90:D90"/>
    <mergeCell ref="B113:D113"/>
    <mergeCell ref="B87:D87"/>
    <mergeCell ref="B82:D82"/>
    <mergeCell ref="B50:D50"/>
    <mergeCell ref="B53:D53"/>
    <mergeCell ref="B31:D31"/>
    <mergeCell ref="B32:D32"/>
    <mergeCell ref="B33:D33"/>
    <mergeCell ref="B39:D39"/>
    <mergeCell ref="B38:D38"/>
    <mergeCell ref="B97:D97"/>
    <mergeCell ref="B94:D94"/>
    <mergeCell ref="B80:D80"/>
    <mergeCell ref="B81:D81"/>
    <mergeCell ref="B91:D91"/>
    <mergeCell ref="B92:D92"/>
    <mergeCell ref="B93:D93"/>
    <mergeCell ref="B95:D95"/>
    <mergeCell ref="B96:D96"/>
    <mergeCell ref="B46:D46"/>
  </mergeCells>
  <pageMargins left="1.0055511811023623" right="0.19685039370078741" top="0.78740157480314965" bottom="0.78740157480314965" header="0.39370078740157483" footer="0.39370078740157483"/>
  <pageSetup scale="92" orientation="portrait" horizontalDpi="4294967293" copies="2" r:id="rId1"/>
  <rowBreaks count="14" manualBreakCount="14">
    <brk id="12" max="5" man="1"/>
    <brk id="20" max="5" man="1"/>
    <brk id="33" max="5" man="1"/>
    <brk id="56" max="5" man="1"/>
    <brk id="80" max="5" man="1"/>
    <brk id="96" max="5" man="1"/>
    <brk id="111" max="5" man="1"/>
    <brk id="120" max="5" man="1"/>
    <brk id="122" max="5" man="1"/>
    <brk id="125" max="5" man="1"/>
    <brk id="128" max="5" man="1"/>
    <brk id="135" max="5" man="1"/>
    <brk id="144" max="5" man="1"/>
    <brk id="15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tabSelected="1" view="pageBreakPreview" topLeftCell="A13" zoomScale="80" zoomScaleNormal="100" zoomScaleSheetLayoutView="80" zoomScalePageLayoutView="110" workbookViewId="0">
      <selection activeCell="K21" sqref="K21"/>
    </sheetView>
  </sheetViews>
  <sheetFormatPr defaultColWidth="8.77734375" defaultRowHeight="13.8" x14ac:dyDescent="0.25"/>
  <cols>
    <col min="1" max="1" width="7.6640625" style="114" customWidth="1"/>
    <col min="2" max="2" width="36.33203125" style="114" customWidth="1"/>
    <col min="3" max="4" width="8.77734375" style="82" customWidth="1"/>
    <col min="5" max="5" width="11.44140625" style="120" customWidth="1"/>
    <col min="6" max="6" width="13.33203125" style="120" customWidth="1"/>
    <col min="7" max="7" width="10.77734375" style="114" customWidth="1"/>
    <col min="8" max="16384" width="8.77734375" style="114"/>
  </cols>
  <sheetData>
    <row r="1" spans="1:6" ht="37.799999999999997" customHeight="1" x14ac:dyDescent="0.25">
      <c r="A1" s="111" t="s">
        <v>113</v>
      </c>
      <c r="B1" s="111" t="s">
        <v>114</v>
      </c>
      <c r="C1" s="111" t="s">
        <v>115</v>
      </c>
      <c r="D1" s="80" t="s">
        <v>116</v>
      </c>
      <c r="E1" s="112" t="s">
        <v>209</v>
      </c>
      <c r="F1" s="113" t="s">
        <v>210</v>
      </c>
    </row>
    <row r="3" spans="1:6" ht="25.5" customHeight="1" x14ac:dyDescent="0.25">
      <c r="A3" s="115" t="s">
        <v>117</v>
      </c>
      <c r="B3" s="173" t="s">
        <v>153</v>
      </c>
      <c r="C3" s="174"/>
      <c r="D3" s="174"/>
      <c r="E3" s="174"/>
      <c r="F3" s="174"/>
    </row>
    <row r="4" spans="1:6" ht="21" customHeight="1" x14ac:dyDescent="0.25">
      <c r="A4" s="115"/>
      <c r="B4" s="116"/>
      <c r="C4" s="81"/>
      <c r="D4" s="81"/>
      <c r="E4" s="117"/>
      <c r="F4" s="117"/>
    </row>
    <row r="5" spans="1:6" ht="97.2" customHeight="1" x14ac:dyDescent="0.25">
      <c r="A5" s="118" t="s">
        <v>123</v>
      </c>
      <c r="B5" s="119" t="s">
        <v>211</v>
      </c>
    </row>
    <row r="6" spans="1:6" x14ac:dyDescent="0.25">
      <c r="A6" s="118"/>
      <c r="B6" s="119" t="s">
        <v>132</v>
      </c>
      <c r="C6" s="67" t="s">
        <v>175</v>
      </c>
      <c r="D6" s="68">
        <v>1</v>
      </c>
      <c r="E6" s="110"/>
      <c r="F6" s="110">
        <f>D6*E6</f>
        <v>0</v>
      </c>
    </row>
    <row r="7" spans="1:6" x14ac:dyDescent="0.25">
      <c r="A7" s="118"/>
      <c r="B7" s="119"/>
      <c r="C7" s="67"/>
      <c r="D7" s="68"/>
      <c r="E7" s="110"/>
      <c r="F7" s="110"/>
    </row>
    <row r="8" spans="1:6" ht="84" customHeight="1" x14ac:dyDescent="0.25">
      <c r="A8" s="118" t="s">
        <v>124</v>
      </c>
      <c r="B8" s="119" t="s">
        <v>155</v>
      </c>
    </row>
    <row r="9" spans="1:6" x14ac:dyDescent="0.25">
      <c r="A9" s="118"/>
      <c r="B9" s="119" t="s">
        <v>156</v>
      </c>
      <c r="C9" s="67" t="s">
        <v>157</v>
      </c>
      <c r="D9" s="68">
        <v>40</v>
      </c>
      <c r="E9" s="110"/>
      <c r="F9" s="110">
        <f>D9*E9</f>
        <v>0</v>
      </c>
    </row>
    <row r="10" spans="1:6" x14ac:dyDescent="0.25">
      <c r="A10" s="118"/>
      <c r="B10" s="119"/>
      <c r="C10" s="67"/>
      <c r="D10" s="68"/>
      <c r="E10" s="110"/>
      <c r="F10" s="110"/>
    </row>
    <row r="11" spans="1:6" ht="28.95" customHeight="1" x14ac:dyDescent="0.25">
      <c r="A11" s="121"/>
      <c r="B11" s="173" t="s">
        <v>158</v>
      </c>
      <c r="C11" s="174"/>
      <c r="D11" s="174"/>
      <c r="E11" s="122"/>
      <c r="F11" s="123">
        <f>SUM(F6:F10)</f>
        <v>0</v>
      </c>
    </row>
    <row r="12" spans="1:6" x14ac:dyDescent="0.25">
      <c r="A12" s="118"/>
      <c r="B12" s="119"/>
      <c r="C12" s="67"/>
      <c r="D12" s="68"/>
      <c r="E12" s="110"/>
      <c r="F12" s="110"/>
    </row>
    <row r="13" spans="1:6" ht="25.5" customHeight="1" x14ac:dyDescent="0.25">
      <c r="A13" s="115" t="s">
        <v>119</v>
      </c>
      <c r="B13" s="173" t="s">
        <v>262</v>
      </c>
      <c r="C13" s="174"/>
      <c r="D13" s="174"/>
      <c r="E13" s="174"/>
      <c r="F13" s="174"/>
    </row>
    <row r="14" spans="1:6" ht="64.2" customHeight="1" x14ac:dyDescent="0.25">
      <c r="A14" s="118" t="s">
        <v>263</v>
      </c>
      <c r="B14" s="119" t="s">
        <v>264</v>
      </c>
    </row>
    <row r="15" spans="1:6" x14ac:dyDescent="0.25">
      <c r="A15" s="118"/>
      <c r="B15" s="119" t="s">
        <v>132</v>
      </c>
      <c r="C15" s="67" t="s">
        <v>134</v>
      </c>
      <c r="D15" s="68">
        <v>1</v>
      </c>
      <c r="E15" s="110"/>
      <c r="F15" s="110">
        <f>D15*E15</f>
        <v>0</v>
      </c>
    </row>
    <row r="16" spans="1:6" x14ac:dyDescent="0.25">
      <c r="A16" s="118"/>
      <c r="B16" s="119"/>
      <c r="C16" s="67"/>
      <c r="D16" s="68"/>
      <c r="E16" s="110"/>
      <c r="F16" s="110"/>
    </row>
    <row r="17" spans="1:6" ht="28.95" customHeight="1" x14ac:dyDescent="0.25">
      <c r="A17" s="121"/>
      <c r="B17" s="173" t="s">
        <v>266</v>
      </c>
      <c r="C17" s="174"/>
      <c r="D17" s="174"/>
      <c r="E17" s="122"/>
      <c r="F17" s="123">
        <f>SUM(F15:F16)</f>
        <v>0</v>
      </c>
    </row>
    <row r="18" spans="1:6" ht="28.95" customHeight="1" x14ac:dyDescent="0.25">
      <c r="A18" s="121"/>
      <c r="B18" s="116"/>
      <c r="C18" s="81"/>
      <c r="D18" s="81"/>
      <c r="E18" s="122"/>
      <c r="F18" s="123"/>
    </row>
    <row r="19" spans="1:6" x14ac:dyDescent="0.25">
      <c r="A19" s="115" t="s">
        <v>121</v>
      </c>
      <c r="B19" s="173" t="s">
        <v>1</v>
      </c>
      <c r="C19" s="174"/>
      <c r="D19" s="174"/>
      <c r="E19" s="174"/>
      <c r="F19" s="174"/>
    </row>
    <row r="21" spans="1:6" s="124" customFormat="1" ht="167.25" customHeight="1" x14ac:dyDescent="0.25">
      <c r="A21" s="118" t="s">
        <v>138</v>
      </c>
      <c r="B21" s="119" t="s">
        <v>212</v>
      </c>
      <c r="C21" s="67"/>
      <c r="D21" s="68"/>
      <c r="E21" s="110"/>
      <c r="F21" s="110"/>
    </row>
    <row r="22" spans="1:6" s="124" customFormat="1" ht="30" customHeight="1" x14ac:dyDescent="0.25">
      <c r="A22" s="118"/>
      <c r="B22" s="119" t="s">
        <v>292</v>
      </c>
      <c r="C22" s="67"/>
      <c r="D22" s="68"/>
      <c r="E22" s="110"/>
      <c r="F22" s="110"/>
    </row>
    <row r="23" spans="1:6" s="124" customFormat="1" ht="15" customHeight="1" x14ac:dyDescent="0.25">
      <c r="A23" s="118"/>
      <c r="B23" s="107" t="s">
        <v>136</v>
      </c>
      <c r="C23" s="67" t="s">
        <v>3</v>
      </c>
      <c r="D23" s="68">
        <v>69</v>
      </c>
      <c r="E23" s="110"/>
      <c r="F23" s="110">
        <f t="shared" ref="F23" si="0">D23*E23</f>
        <v>0</v>
      </c>
    </row>
    <row r="24" spans="1:6" s="124" customFormat="1" ht="15" customHeight="1" x14ac:dyDescent="0.25">
      <c r="A24" s="118"/>
      <c r="B24" s="119"/>
      <c r="C24" s="67"/>
      <c r="D24" s="68"/>
      <c r="E24" s="110"/>
      <c r="F24" s="110"/>
    </row>
    <row r="25" spans="1:6" s="124" customFormat="1" ht="15" customHeight="1" x14ac:dyDescent="0.25">
      <c r="A25" s="118"/>
      <c r="B25" s="119"/>
      <c r="C25" s="67"/>
      <c r="D25" s="68"/>
      <c r="E25" s="110"/>
      <c r="F25" s="110"/>
    </row>
    <row r="26" spans="1:6" s="124" customFormat="1" ht="75" customHeight="1" x14ac:dyDescent="0.25">
      <c r="A26" s="118" t="s">
        <v>137</v>
      </c>
      <c r="B26" s="119" t="s">
        <v>247</v>
      </c>
      <c r="C26" s="67"/>
      <c r="D26" s="68"/>
      <c r="E26" s="110"/>
      <c r="F26" s="110"/>
    </row>
    <row r="27" spans="1:6" s="124" customFormat="1" ht="15" customHeight="1" x14ac:dyDescent="0.25">
      <c r="A27" s="118"/>
      <c r="B27" s="107" t="s">
        <v>136</v>
      </c>
      <c r="C27" s="67" t="s">
        <v>3</v>
      </c>
      <c r="D27" s="68">
        <v>10</v>
      </c>
      <c r="E27" s="110"/>
      <c r="F27" s="110">
        <f>D27*E27</f>
        <v>0</v>
      </c>
    </row>
    <row r="28" spans="1:6" s="124" customFormat="1" ht="15" customHeight="1" x14ac:dyDescent="0.25">
      <c r="A28" s="118"/>
      <c r="B28" s="119"/>
      <c r="C28" s="67"/>
      <c r="D28" s="68"/>
      <c r="E28" s="110"/>
      <c r="F28" s="110"/>
    </row>
    <row r="29" spans="1:6" s="124" customFormat="1" ht="112.2" customHeight="1" x14ac:dyDescent="0.25">
      <c r="A29" s="118" t="s">
        <v>161</v>
      </c>
      <c r="B29" s="107" t="s">
        <v>290</v>
      </c>
      <c r="C29" s="67"/>
      <c r="D29" s="68"/>
      <c r="E29" s="110"/>
      <c r="F29" s="110"/>
    </row>
    <row r="30" spans="1:6" s="124" customFormat="1" ht="15" customHeight="1" x14ac:dyDescent="0.25">
      <c r="A30" s="118"/>
      <c r="B30" s="107" t="s">
        <v>136</v>
      </c>
      <c r="C30" s="67" t="s">
        <v>3</v>
      </c>
      <c r="D30" s="68">
        <v>63</v>
      </c>
      <c r="E30" s="110"/>
      <c r="F30" s="110">
        <f t="shared" ref="F30" si="1">D30*E30</f>
        <v>0</v>
      </c>
    </row>
    <row r="31" spans="1:6" s="124" customFormat="1" ht="15" customHeight="1" x14ac:dyDescent="0.25">
      <c r="A31" s="118"/>
      <c r="B31" s="107"/>
      <c r="F31" s="125"/>
    </row>
    <row r="32" spans="1:6" s="124" customFormat="1" ht="136.19999999999999" customHeight="1" x14ac:dyDescent="0.25">
      <c r="A32" s="118" t="s">
        <v>234</v>
      </c>
      <c r="B32" s="119" t="s">
        <v>268</v>
      </c>
      <c r="D32" s="67"/>
      <c r="E32" s="110"/>
      <c r="F32" s="110"/>
    </row>
    <row r="33" spans="1:6" s="124" customFormat="1" ht="15" customHeight="1" x14ac:dyDescent="0.25">
      <c r="A33" s="118"/>
      <c r="B33" s="119" t="s">
        <v>100</v>
      </c>
      <c r="C33" s="108"/>
      <c r="D33" s="108"/>
      <c r="E33" s="110"/>
      <c r="F33" s="110"/>
    </row>
    <row r="34" spans="1:6" s="124" customFormat="1" ht="15" customHeight="1" x14ac:dyDescent="0.25">
      <c r="A34" s="118"/>
      <c r="B34" s="119" t="s">
        <v>230</v>
      </c>
      <c r="F34" s="125"/>
    </row>
    <row r="35" spans="1:6" s="124" customFormat="1" ht="15" customHeight="1" x14ac:dyDescent="0.25">
      <c r="A35" s="118"/>
      <c r="B35" s="119" t="s">
        <v>231</v>
      </c>
      <c r="C35" s="67"/>
      <c r="D35" s="68"/>
      <c r="E35" s="110"/>
      <c r="F35" s="110"/>
    </row>
    <row r="36" spans="1:6" s="124" customFormat="1" ht="15" customHeight="1" x14ac:dyDescent="0.25">
      <c r="A36" s="118"/>
      <c r="B36" s="119" t="s">
        <v>232</v>
      </c>
      <c r="C36" s="67"/>
      <c r="D36" s="68"/>
      <c r="E36" s="110"/>
      <c r="F36" s="110"/>
    </row>
    <row r="37" spans="1:6" s="124" customFormat="1" ht="15" customHeight="1" x14ac:dyDescent="0.25">
      <c r="A37" s="118"/>
      <c r="B37" s="119" t="s">
        <v>233</v>
      </c>
      <c r="C37" s="67"/>
      <c r="D37" s="68"/>
      <c r="E37" s="110"/>
      <c r="F37" s="110"/>
    </row>
    <row r="38" spans="1:6" s="124" customFormat="1" ht="15" customHeight="1" x14ac:dyDescent="0.25">
      <c r="A38" s="118"/>
      <c r="B38" s="119" t="s">
        <v>269</v>
      </c>
      <c r="C38" s="67"/>
      <c r="D38" s="68"/>
      <c r="E38" s="110"/>
      <c r="F38" s="110"/>
    </row>
    <row r="39" spans="1:6" s="124" customFormat="1" ht="15" customHeight="1" x14ac:dyDescent="0.25">
      <c r="A39" s="118"/>
      <c r="B39" s="107" t="s">
        <v>136</v>
      </c>
      <c r="C39" s="67" t="s">
        <v>3</v>
      </c>
      <c r="D39" s="68">
        <v>2.2000000000000002</v>
      </c>
      <c r="E39" s="110"/>
      <c r="F39" s="110">
        <f t="shared" ref="F39" si="2">D39*E39</f>
        <v>0</v>
      </c>
    </row>
    <row r="40" spans="1:6" s="124" customFormat="1" ht="15" customHeight="1" x14ac:dyDescent="0.25">
      <c r="A40" s="118"/>
      <c r="B40" s="107"/>
      <c r="C40" s="67"/>
      <c r="D40" s="68"/>
      <c r="E40" s="110"/>
      <c r="F40" s="110"/>
    </row>
    <row r="41" spans="1:6" s="124" customFormat="1" ht="136.19999999999999" customHeight="1" x14ac:dyDescent="0.25">
      <c r="A41" s="118" t="s">
        <v>235</v>
      </c>
      <c r="B41" s="119" t="s">
        <v>239</v>
      </c>
      <c r="D41" s="67"/>
      <c r="E41" s="110"/>
      <c r="F41" s="110"/>
    </row>
    <row r="42" spans="1:6" s="124" customFormat="1" ht="15" customHeight="1" x14ac:dyDescent="0.25">
      <c r="A42" s="118"/>
      <c r="B42" s="107" t="s">
        <v>136</v>
      </c>
      <c r="C42" s="67" t="s">
        <v>3</v>
      </c>
      <c r="D42" s="68">
        <v>2.8</v>
      </c>
      <c r="E42" s="110"/>
      <c r="F42" s="110">
        <f t="shared" ref="F42" si="3">D42*E42</f>
        <v>0</v>
      </c>
    </row>
    <row r="43" spans="1:6" s="124" customFormat="1" ht="15" customHeight="1" x14ac:dyDescent="0.25">
      <c r="A43" s="118"/>
      <c r="B43" s="119"/>
      <c r="C43" s="67"/>
      <c r="D43" s="68"/>
      <c r="E43" s="110"/>
      <c r="F43" s="110"/>
    </row>
    <row r="44" spans="1:6" s="124" customFormat="1" ht="175.8" customHeight="1" x14ac:dyDescent="0.25">
      <c r="A44" s="118" t="s">
        <v>197</v>
      </c>
      <c r="B44" s="107" t="s">
        <v>291</v>
      </c>
      <c r="C44" s="126"/>
      <c r="D44" s="105"/>
      <c r="E44" s="127"/>
      <c r="F44" s="128"/>
    </row>
    <row r="45" spans="1:6" s="124" customFormat="1" ht="15" customHeight="1" x14ac:dyDescent="0.25">
      <c r="A45" s="106"/>
      <c r="B45" s="107" t="s">
        <v>238</v>
      </c>
      <c r="C45" s="126" t="s">
        <v>133</v>
      </c>
      <c r="D45" s="68">
        <v>218</v>
      </c>
      <c r="E45" s="69"/>
      <c r="F45" s="110">
        <f>D45*E45</f>
        <v>0</v>
      </c>
    </row>
    <row r="46" spans="1:6" s="124" customFormat="1" ht="15" customHeight="1" x14ac:dyDescent="0.25">
      <c r="A46" s="106"/>
      <c r="B46" s="107"/>
      <c r="C46" s="126"/>
      <c r="D46" s="68"/>
      <c r="E46" s="69"/>
      <c r="F46" s="110"/>
    </row>
    <row r="47" spans="1:6" s="109" customFormat="1" ht="111.75" customHeight="1" x14ac:dyDescent="0.2">
      <c r="A47" s="118" t="s">
        <v>198</v>
      </c>
      <c r="B47" s="107" t="s">
        <v>248</v>
      </c>
      <c r="C47" s="126"/>
      <c r="D47" s="105"/>
      <c r="E47" s="127"/>
      <c r="F47" s="128"/>
    </row>
    <row r="48" spans="1:6" s="109" customFormat="1" ht="15" customHeight="1" x14ac:dyDescent="0.2">
      <c r="A48" s="106"/>
      <c r="B48" s="107" t="s">
        <v>199</v>
      </c>
      <c r="C48" s="126" t="s">
        <v>3</v>
      </c>
      <c r="D48" s="68">
        <v>11</v>
      </c>
      <c r="E48" s="69"/>
      <c r="F48" s="110">
        <f>D48*E48</f>
        <v>0</v>
      </c>
    </row>
    <row r="49" spans="1:6" s="109" customFormat="1" ht="15" customHeight="1" x14ac:dyDescent="0.2">
      <c r="A49" s="106"/>
      <c r="B49" s="129"/>
      <c r="F49" s="130"/>
    </row>
    <row r="50" spans="1:6" s="109" customFormat="1" ht="15" customHeight="1" x14ac:dyDescent="0.2">
      <c r="A50" s="118" t="s">
        <v>257</v>
      </c>
      <c r="B50" s="129" t="s">
        <v>249</v>
      </c>
      <c r="F50" s="130"/>
    </row>
    <row r="51" spans="1:6" s="109" customFormat="1" ht="45.75" customHeight="1" x14ac:dyDescent="0.25">
      <c r="A51" s="118"/>
      <c r="B51" s="107" t="s">
        <v>250</v>
      </c>
      <c r="C51" s="131" t="s">
        <v>134</v>
      </c>
      <c r="D51" s="132">
        <v>2</v>
      </c>
      <c r="E51" s="132"/>
      <c r="F51" s="133">
        <f>D51*E51</f>
        <v>0</v>
      </c>
    </row>
    <row r="52" spans="1:6" s="109" customFormat="1" ht="81" customHeight="1" x14ac:dyDescent="0.25">
      <c r="A52" s="106"/>
      <c r="B52" s="107" t="s">
        <v>251</v>
      </c>
      <c r="C52" s="131" t="s">
        <v>252</v>
      </c>
      <c r="D52" s="132">
        <v>100</v>
      </c>
      <c r="E52" s="132"/>
      <c r="F52" s="133">
        <f>D52*E52</f>
        <v>0</v>
      </c>
    </row>
    <row r="53" spans="1:6" s="109" customFormat="1" ht="82.5" customHeight="1" x14ac:dyDescent="0.25">
      <c r="A53" s="106"/>
      <c r="B53" s="107" t="s">
        <v>253</v>
      </c>
      <c r="C53" s="131" t="s">
        <v>254</v>
      </c>
      <c r="D53" s="132">
        <v>2</v>
      </c>
      <c r="E53" s="132"/>
      <c r="F53" s="133">
        <f>D53*E53</f>
        <v>0</v>
      </c>
    </row>
    <row r="54" spans="1:6" s="109" customFormat="1" ht="71.25" customHeight="1" x14ac:dyDescent="0.25">
      <c r="A54" s="106"/>
      <c r="B54" s="107" t="s">
        <v>255</v>
      </c>
      <c r="C54" s="131" t="s">
        <v>256</v>
      </c>
      <c r="D54" s="132">
        <v>2</v>
      </c>
      <c r="E54" s="132"/>
      <c r="F54" s="133">
        <f>D54*E54</f>
        <v>0</v>
      </c>
    </row>
    <row r="55" spans="1:6" s="109" customFormat="1" ht="169.5" customHeight="1" x14ac:dyDescent="0.25">
      <c r="A55" s="106"/>
      <c r="B55" s="107" t="s">
        <v>258</v>
      </c>
      <c r="C55" s="131" t="s">
        <v>134</v>
      </c>
      <c r="D55" s="132">
        <v>2</v>
      </c>
      <c r="E55" s="132"/>
      <c r="F55" s="133">
        <f>D55*E55</f>
        <v>0</v>
      </c>
    </row>
    <row r="56" spans="1:6" s="109" customFormat="1" ht="15" customHeight="1" x14ac:dyDescent="0.2">
      <c r="A56" s="106"/>
      <c r="B56" s="107"/>
      <c r="C56" s="126"/>
      <c r="D56" s="68"/>
      <c r="E56" s="69"/>
      <c r="F56" s="110"/>
    </row>
    <row r="57" spans="1:6" s="107" customFormat="1" ht="40.5" customHeight="1" x14ac:dyDescent="0.25">
      <c r="A57" s="107" t="s">
        <v>259</v>
      </c>
      <c r="B57" s="107" t="s">
        <v>273</v>
      </c>
      <c r="C57" s="131" t="s">
        <v>133</v>
      </c>
      <c r="D57" s="132">
        <v>200</v>
      </c>
      <c r="E57" s="132"/>
      <c r="F57" s="133">
        <f>D57*E57</f>
        <v>0</v>
      </c>
    </row>
    <row r="58" spans="1:6" s="109" customFormat="1" ht="15" customHeight="1" x14ac:dyDescent="0.2">
      <c r="A58" s="106"/>
      <c r="B58" s="107"/>
      <c r="C58" s="126"/>
      <c r="D58" s="68"/>
      <c r="E58" s="69"/>
      <c r="F58" s="110"/>
    </row>
    <row r="59" spans="1:6" s="107" customFormat="1" ht="40.5" customHeight="1" x14ac:dyDescent="0.25">
      <c r="A59" s="107" t="s">
        <v>200</v>
      </c>
      <c r="B59" s="107" t="s">
        <v>274</v>
      </c>
      <c r="C59" s="131" t="s">
        <v>133</v>
      </c>
      <c r="D59" s="132">
        <v>200</v>
      </c>
      <c r="E59" s="132"/>
      <c r="F59" s="133">
        <f>D59*E59</f>
        <v>0</v>
      </c>
    </row>
    <row r="60" spans="1:6" s="124" customFormat="1" ht="15" customHeight="1" x14ac:dyDescent="0.25">
      <c r="A60" s="106"/>
      <c r="B60" s="107"/>
      <c r="C60" s="126"/>
      <c r="D60" s="68"/>
      <c r="E60" s="69"/>
      <c r="F60" s="110"/>
    </row>
    <row r="61" spans="1:6" s="124" customFormat="1" ht="15" customHeight="1" x14ac:dyDescent="0.25">
      <c r="A61" s="106"/>
      <c r="B61" s="107"/>
      <c r="C61" s="126"/>
      <c r="D61" s="68"/>
      <c r="E61" s="69"/>
      <c r="F61" s="110"/>
    </row>
    <row r="62" spans="1:6" s="124" customFormat="1" ht="15" customHeight="1" x14ac:dyDescent="0.25">
      <c r="A62" s="118"/>
      <c r="B62" s="119"/>
      <c r="C62" s="67"/>
      <c r="D62" s="68"/>
      <c r="E62" s="110"/>
      <c r="F62" s="110"/>
    </row>
    <row r="63" spans="1:6" ht="25.95" customHeight="1" x14ac:dyDescent="0.25">
      <c r="A63" s="116"/>
      <c r="B63" s="173" t="s">
        <v>120</v>
      </c>
      <c r="C63" s="174"/>
      <c r="D63" s="174"/>
      <c r="E63" s="122"/>
      <c r="F63" s="122">
        <f>SUM(F23:F62)</f>
        <v>0</v>
      </c>
    </row>
    <row r="64" spans="1:6" ht="25.5" customHeight="1" x14ac:dyDescent="0.25">
      <c r="A64" s="115" t="s">
        <v>162</v>
      </c>
      <c r="B64" s="173" t="s">
        <v>110</v>
      </c>
      <c r="C64" s="174"/>
      <c r="D64" s="174"/>
      <c r="E64" s="174"/>
      <c r="F64" s="174"/>
    </row>
    <row r="65" spans="1:6" x14ac:dyDescent="0.25">
      <c r="A65" s="115"/>
      <c r="B65" s="134" t="s">
        <v>130</v>
      </c>
      <c r="C65" s="81"/>
      <c r="D65" s="81"/>
      <c r="E65" s="117"/>
      <c r="F65" s="117"/>
    </row>
    <row r="66" spans="1:6" ht="31.5" customHeight="1" x14ac:dyDescent="0.25">
      <c r="A66" s="115"/>
      <c r="B66" s="135" t="s">
        <v>5</v>
      </c>
      <c r="C66" s="81"/>
      <c r="D66" s="81"/>
      <c r="E66" s="117"/>
      <c r="F66" s="117"/>
    </row>
    <row r="67" spans="1:6" ht="102.75" customHeight="1" x14ac:dyDescent="0.25">
      <c r="A67" s="115"/>
      <c r="B67" s="135" t="s">
        <v>6</v>
      </c>
      <c r="C67" s="81"/>
      <c r="D67" s="81"/>
      <c r="E67" s="117"/>
      <c r="F67" s="117"/>
    </row>
    <row r="68" spans="1:6" s="124" customFormat="1" ht="13.2" x14ac:dyDescent="0.25">
      <c r="A68" s="136"/>
      <c r="B68" s="119"/>
      <c r="C68" s="67"/>
      <c r="D68" s="83"/>
      <c r="E68" s="137"/>
      <c r="F68" s="137"/>
    </row>
    <row r="69" spans="1:6" s="124" customFormat="1" ht="15" customHeight="1" x14ac:dyDescent="0.25">
      <c r="A69" s="118"/>
      <c r="B69" s="119"/>
      <c r="C69" s="67"/>
      <c r="D69" s="68"/>
      <c r="E69" s="110"/>
      <c r="F69" s="110"/>
    </row>
    <row r="70" spans="1:6" s="124" customFormat="1" ht="168.45" customHeight="1" x14ac:dyDescent="0.25">
      <c r="A70" s="118" t="s">
        <v>244</v>
      </c>
      <c r="B70" s="135" t="s">
        <v>246</v>
      </c>
      <c r="D70" s="67"/>
      <c r="E70" s="110"/>
      <c r="F70" s="110"/>
    </row>
    <row r="71" spans="1:6" s="124" customFormat="1" ht="15" customHeight="1" x14ac:dyDescent="0.25">
      <c r="A71" s="118"/>
      <c r="B71" s="119" t="s">
        <v>100</v>
      </c>
      <c r="C71" s="67" t="s">
        <v>3</v>
      </c>
      <c r="D71" s="68">
        <v>3.4</v>
      </c>
      <c r="E71" s="110"/>
      <c r="F71" s="110">
        <f t="shared" ref="F71" si="4">D71*E71</f>
        <v>0</v>
      </c>
    </row>
    <row r="72" spans="1:6" s="124" customFormat="1" ht="15" customHeight="1" x14ac:dyDescent="0.25">
      <c r="A72" s="118"/>
      <c r="B72" s="119"/>
      <c r="F72" s="125"/>
    </row>
    <row r="73" spans="1:6" s="124" customFormat="1" ht="71.55" customHeight="1" x14ac:dyDescent="0.25">
      <c r="A73" s="118" t="s">
        <v>245</v>
      </c>
      <c r="B73" s="119" t="s">
        <v>271</v>
      </c>
      <c r="D73" s="67"/>
      <c r="E73" s="110"/>
      <c r="F73" s="110"/>
    </row>
    <row r="74" spans="1:6" s="124" customFormat="1" ht="94.8" customHeight="1" x14ac:dyDescent="0.25">
      <c r="A74" s="118"/>
      <c r="B74" s="119" t="s">
        <v>202</v>
      </c>
      <c r="D74" s="67"/>
      <c r="E74" s="110"/>
      <c r="F74" s="110"/>
    </row>
    <row r="75" spans="1:6" s="124" customFormat="1" ht="15" customHeight="1" x14ac:dyDescent="0.25">
      <c r="A75" s="118"/>
      <c r="B75" s="119" t="s">
        <v>240</v>
      </c>
      <c r="F75" s="125"/>
    </row>
    <row r="76" spans="1:6" s="124" customFormat="1" ht="15" customHeight="1" x14ac:dyDescent="0.25">
      <c r="A76" s="118"/>
      <c r="B76" s="119" t="s">
        <v>241</v>
      </c>
      <c r="C76" s="67"/>
      <c r="D76" s="68"/>
      <c r="E76" s="110"/>
      <c r="F76" s="110"/>
    </row>
    <row r="77" spans="1:6" s="124" customFormat="1" ht="15" customHeight="1" x14ac:dyDescent="0.25">
      <c r="A77" s="118"/>
      <c r="B77" s="119" t="s">
        <v>242</v>
      </c>
      <c r="C77" s="67"/>
      <c r="D77" s="68"/>
      <c r="E77" s="110"/>
      <c r="F77" s="110"/>
    </row>
    <row r="78" spans="1:6" s="124" customFormat="1" ht="15" customHeight="1" x14ac:dyDescent="0.25">
      <c r="A78" s="118"/>
      <c r="B78" s="119" t="s">
        <v>243</v>
      </c>
      <c r="C78" s="67"/>
      <c r="D78" s="68"/>
      <c r="E78" s="110"/>
      <c r="F78" s="110"/>
    </row>
    <row r="79" spans="1:6" s="124" customFormat="1" ht="15" customHeight="1" x14ac:dyDescent="0.25">
      <c r="A79" s="118"/>
      <c r="B79" s="119" t="s">
        <v>270</v>
      </c>
      <c r="C79" s="67"/>
      <c r="D79" s="68"/>
      <c r="E79" s="110"/>
      <c r="F79" s="110"/>
    </row>
    <row r="80" spans="1:6" s="124" customFormat="1" ht="15" customHeight="1" x14ac:dyDescent="0.25">
      <c r="A80" s="118"/>
      <c r="B80" s="107" t="s">
        <v>136</v>
      </c>
      <c r="C80" s="67" t="s">
        <v>3</v>
      </c>
      <c r="D80" s="68">
        <v>2.9</v>
      </c>
      <c r="E80" s="110"/>
      <c r="F80" s="110">
        <f t="shared" ref="F80" si="5">D80*E80</f>
        <v>0</v>
      </c>
    </row>
    <row r="81" spans="1:6" s="124" customFormat="1" ht="13.95" customHeight="1" x14ac:dyDescent="0.25">
      <c r="A81" s="118"/>
      <c r="B81" s="135"/>
      <c r="C81" s="138"/>
      <c r="D81" s="68"/>
      <c r="E81" s="110"/>
      <c r="F81" s="110"/>
    </row>
    <row r="82" spans="1:6" s="124" customFormat="1" ht="118.8" customHeight="1" x14ac:dyDescent="0.25">
      <c r="A82" s="118" t="s">
        <v>177</v>
      </c>
      <c r="B82" s="107" t="s">
        <v>261</v>
      </c>
      <c r="C82" s="67"/>
      <c r="D82" s="68"/>
      <c r="E82" s="69"/>
      <c r="F82" s="110"/>
    </row>
    <row r="83" spans="1:6" ht="88.8" customHeight="1" x14ac:dyDescent="0.25">
      <c r="B83" s="107" t="s">
        <v>236</v>
      </c>
      <c r="E83" s="139"/>
    </row>
    <row r="84" spans="1:6" s="124" customFormat="1" ht="80.25" customHeight="1" x14ac:dyDescent="0.25">
      <c r="A84" s="118"/>
      <c r="B84" s="107" t="s">
        <v>237</v>
      </c>
      <c r="C84" s="67"/>
      <c r="D84" s="68"/>
      <c r="E84" s="69"/>
      <c r="F84" s="110"/>
    </row>
    <row r="85" spans="1:6" s="124" customFormat="1" ht="18.75" customHeight="1" x14ac:dyDescent="0.25">
      <c r="A85" s="118"/>
      <c r="B85" s="140" t="s">
        <v>238</v>
      </c>
      <c r="C85" s="141" t="s">
        <v>133</v>
      </c>
      <c r="D85" s="68">
        <v>28</v>
      </c>
      <c r="E85" s="69"/>
      <c r="F85" s="110">
        <f t="shared" ref="F85" si="6">D85*E85</f>
        <v>0</v>
      </c>
    </row>
    <row r="86" spans="1:6" s="124" customFormat="1" ht="18.75" customHeight="1" x14ac:dyDescent="0.25">
      <c r="A86" s="118"/>
      <c r="B86" s="140"/>
      <c r="C86" s="141"/>
      <c r="D86" s="68"/>
      <c r="E86" s="69"/>
      <c r="F86" s="110"/>
    </row>
    <row r="87" spans="1:6" s="124" customFormat="1" ht="165" customHeight="1" x14ac:dyDescent="0.25">
      <c r="A87" s="118" t="s">
        <v>201</v>
      </c>
      <c r="B87" s="107" t="s">
        <v>260</v>
      </c>
      <c r="C87" s="67"/>
      <c r="D87" s="68"/>
      <c r="E87" s="110"/>
      <c r="F87" s="110"/>
    </row>
    <row r="88" spans="1:6" s="124" customFormat="1" ht="13.95" customHeight="1" x14ac:dyDescent="0.25">
      <c r="A88" s="118"/>
      <c r="B88" s="140" t="s">
        <v>126</v>
      </c>
      <c r="C88" s="141" t="s">
        <v>4</v>
      </c>
      <c r="D88" s="68">
        <v>18</v>
      </c>
      <c r="E88" s="110"/>
      <c r="F88" s="110">
        <f>D88*E88</f>
        <v>0</v>
      </c>
    </row>
    <row r="89" spans="1:6" s="124" customFormat="1" ht="13.95" customHeight="1" x14ac:dyDescent="0.25">
      <c r="A89" s="118"/>
      <c r="B89" s="135"/>
      <c r="C89" s="138"/>
      <c r="D89" s="68"/>
      <c r="E89" s="110"/>
      <c r="F89" s="110"/>
    </row>
    <row r="90" spans="1:6" s="124" customFormat="1" ht="18.75" customHeight="1" x14ac:dyDescent="0.25">
      <c r="A90" s="118"/>
      <c r="B90" s="140"/>
      <c r="C90" s="141"/>
      <c r="D90" s="68"/>
      <c r="E90" s="69"/>
      <c r="F90" s="110"/>
    </row>
    <row r="91" spans="1:6" ht="28.95" customHeight="1" x14ac:dyDescent="0.25">
      <c r="A91" s="121"/>
      <c r="B91" s="173" t="s">
        <v>122</v>
      </c>
      <c r="C91" s="174"/>
      <c r="D91" s="174"/>
      <c r="E91" s="122"/>
      <c r="F91" s="123">
        <f>SUM(F69:F90)</f>
        <v>0</v>
      </c>
    </row>
    <row r="92" spans="1:6" s="124" customFormat="1" ht="27" customHeight="1" x14ac:dyDescent="0.25">
      <c r="A92" s="67"/>
      <c r="B92" s="142" t="s">
        <v>131</v>
      </c>
      <c r="C92" s="67"/>
      <c r="D92" s="69"/>
      <c r="E92" s="110"/>
      <c r="F92" s="110"/>
    </row>
    <row r="93" spans="1:6" s="124" customFormat="1" ht="16.2" customHeight="1" x14ac:dyDescent="0.25">
      <c r="A93" s="67"/>
      <c r="B93" s="142"/>
      <c r="C93" s="67"/>
      <c r="D93" s="69"/>
      <c r="E93" s="110"/>
      <c r="F93" s="110"/>
    </row>
    <row r="94" spans="1:6" ht="18" customHeight="1" x14ac:dyDescent="0.25">
      <c r="A94" s="143"/>
      <c r="B94" s="144" t="s">
        <v>154</v>
      </c>
      <c r="C94" s="143"/>
      <c r="D94" s="84"/>
      <c r="E94" s="145"/>
      <c r="F94" s="146">
        <f>F11</f>
        <v>0</v>
      </c>
    </row>
    <row r="95" spans="1:6" ht="18" customHeight="1" x14ac:dyDescent="0.25">
      <c r="A95" s="143"/>
      <c r="B95" s="144" t="s">
        <v>265</v>
      </c>
      <c r="C95" s="143"/>
      <c r="D95" s="84"/>
      <c r="E95" s="145"/>
      <c r="F95" s="146">
        <f>F17</f>
        <v>0</v>
      </c>
    </row>
    <row r="96" spans="1:6" ht="18" customHeight="1" x14ac:dyDescent="0.25">
      <c r="A96" s="143"/>
      <c r="B96" s="144" t="s">
        <v>163</v>
      </c>
      <c r="C96" s="143"/>
      <c r="D96" s="84"/>
      <c r="E96" s="145"/>
      <c r="F96" s="146">
        <f>F63</f>
        <v>0</v>
      </c>
    </row>
    <row r="97" spans="1:6" ht="18" customHeight="1" x14ac:dyDescent="0.25">
      <c r="A97" s="143"/>
      <c r="B97" s="144" t="s">
        <v>164</v>
      </c>
      <c r="C97" s="143"/>
      <c r="D97" s="84"/>
      <c r="E97" s="145"/>
      <c r="F97" s="146">
        <f>F91</f>
        <v>0</v>
      </c>
    </row>
    <row r="98" spans="1:6" s="124" customFormat="1" ht="28.05" customHeight="1" x14ac:dyDescent="0.25">
      <c r="A98" s="67"/>
      <c r="B98" s="175" t="s">
        <v>128</v>
      </c>
      <c r="C98" s="175"/>
      <c r="D98" s="175"/>
      <c r="E98" s="175"/>
      <c r="F98" s="123">
        <f>SUM(F94:F97)</f>
        <v>0</v>
      </c>
    </row>
  </sheetData>
  <mergeCells count="9">
    <mergeCell ref="B3:F3"/>
    <mergeCell ref="B17:D17"/>
    <mergeCell ref="B98:E98"/>
    <mergeCell ref="B19:F19"/>
    <mergeCell ref="B63:D63"/>
    <mergeCell ref="B64:F64"/>
    <mergeCell ref="B91:D91"/>
    <mergeCell ref="B13:F13"/>
    <mergeCell ref="B11:D11"/>
  </mergeCells>
  <pageMargins left="0.7" right="0.7" top="0.75" bottom="0.75" header="0.3" footer="0.3"/>
  <pageSetup paperSize="9" scale="94" orientation="portrait" copies="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view="pageBreakPreview" topLeftCell="B46" zoomScale="60" zoomScaleNormal="130" zoomScalePageLayoutView="90" workbookViewId="0">
      <selection activeCell="T31" sqref="T31"/>
    </sheetView>
  </sheetViews>
  <sheetFormatPr defaultColWidth="8.77734375" defaultRowHeight="13.8" x14ac:dyDescent="0.25"/>
  <cols>
    <col min="1" max="1" width="7.6640625" style="48" customWidth="1"/>
    <col min="2" max="2" width="36.33203125" style="88" customWidth="1"/>
    <col min="3" max="4" width="8.77734375" style="54" customWidth="1"/>
    <col min="5" max="5" width="12.44140625" style="99" customWidth="1"/>
    <col min="6" max="6" width="12.77734375" style="99" customWidth="1"/>
    <col min="7" max="7" width="10.77734375" style="48" customWidth="1"/>
    <col min="8" max="16384" width="8.77734375" style="48"/>
  </cols>
  <sheetData>
    <row r="1" spans="1:6" ht="38.549999999999997" customHeight="1" x14ac:dyDescent="0.25">
      <c r="A1" s="56" t="s">
        <v>113</v>
      </c>
      <c r="B1" s="56" t="s">
        <v>114</v>
      </c>
      <c r="C1" s="56" t="s">
        <v>115</v>
      </c>
      <c r="D1" s="57" t="s">
        <v>116</v>
      </c>
      <c r="E1" s="58" t="s">
        <v>209</v>
      </c>
      <c r="F1" s="58" t="s">
        <v>210</v>
      </c>
    </row>
    <row r="3" spans="1:6" x14ac:dyDescent="0.25">
      <c r="A3" s="59" t="s">
        <v>117</v>
      </c>
      <c r="B3" s="147" t="s">
        <v>135</v>
      </c>
      <c r="C3" s="148"/>
      <c r="D3" s="148"/>
      <c r="E3" s="95"/>
      <c r="F3" s="95"/>
    </row>
    <row r="4" spans="1:6" ht="22.95" customHeight="1" x14ac:dyDescent="0.25">
      <c r="A4" s="59"/>
      <c r="B4" s="86"/>
      <c r="C4" s="49"/>
      <c r="D4" s="49"/>
      <c r="E4" s="95"/>
      <c r="F4" s="95"/>
    </row>
    <row r="5" spans="1:6" s="62" customFormat="1" ht="15" customHeight="1" x14ac:dyDescent="0.25">
      <c r="A5" s="60"/>
      <c r="B5" s="91"/>
      <c r="C5" s="61"/>
      <c r="D5" s="90"/>
      <c r="E5" s="95"/>
      <c r="F5" s="95"/>
    </row>
    <row r="6" spans="1:6" s="89" customFormat="1" ht="63.45" customHeight="1" x14ac:dyDescent="0.3">
      <c r="A6" s="89" t="s">
        <v>123</v>
      </c>
      <c r="B6" s="89" t="s">
        <v>203</v>
      </c>
      <c r="D6" s="92"/>
      <c r="E6" s="96"/>
      <c r="F6" s="96"/>
    </row>
    <row r="7" spans="1:6" s="62" customFormat="1" ht="96.45" customHeight="1" x14ac:dyDescent="0.25">
      <c r="A7" s="60"/>
      <c r="B7" s="91" t="s">
        <v>283</v>
      </c>
      <c r="C7" s="61"/>
      <c r="D7" s="90"/>
      <c r="E7" s="95"/>
      <c r="F7" s="95"/>
    </row>
    <row r="8" spans="1:6" s="62" customFormat="1" ht="136.80000000000001" customHeight="1" x14ac:dyDescent="0.25">
      <c r="A8" s="60"/>
      <c r="B8" s="91" t="s">
        <v>178</v>
      </c>
      <c r="C8" s="61"/>
      <c r="D8" s="90"/>
      <c r="E8" s="95"/>
      <c r="F8" s="95"/>
    </row>
    <row r="9" spans="1:6" s="62" customFormat="1" ht="97.2" customHeight="1" x14ac:dyDescent="0.25">
      <c r="A9" s="60"/>
      <c r="B9" s="91" t="s">
        <v>179</v>
      </c>
      <c r="C9" s="61"/>
      <c r="D9" s="90"/>
      <c r="E9" s="95"/>
      <c r="F9" s="95"/>
    </row>
    <row r="10" spans="1:6" s="62" customFormat="1" ht="118.2" customHeight="1" x14ac:dyDescent="0.25">
      <c r="A10" s="60"/>
      <c r="B10" s="91" t="s">
        <v>180</v>
      </c>
      <c r="C10" s="61"/>
      <c r="D10" s="90"/>
      <c r="E10" s="95"/>
      <c r="F10" s="95"/>
    </row>
    <row r="11" spans="1:6" s="62" customFormat="1" ht="112.2" customHeight="1" x14ac:dyDescent="0.25">
      <c r="A11" s="60"/>
      <c r="B11" s="91" t="s">
        <v>181</v>
      </c>
      <c r="C11" s="61"/>
      <c r="D11" s="90"/>
      <c r="E11" s="95"/>
      <c r="F11" s="95"/>
    </row>
    <row r="12" spans="1:6" s="62" customFormat="1" ht="46.2" customHeight="1" x14ac:dyDescent="0.25">
      <c r="A12" s="60"/>
      <c r="B12" s="91" t="s">
        <v>182</v>
      </c>
      <c r="C12" s="61"/>
      <c r="D12" s="90"/>
      <c r="E12" s="95"/>
      <c r="F12" s="95"/>
    </row>
    <row r="13" spans="1:6" s="62" customFormat="1" ht="114.6" customHeight="1" x14ac:dyDescent="0.25">
      <c r="A13" s="60"/>
      <c r="B13" s="91" t="s">
        <v>284</v>
      </c>
      <c r="C13" s="61"/>
      <c r="D13" s="90"/>
      <c r="E13" s="95"/>
      <c r="F13" s="95"/>
    </row>
    <row r="14" spans="1:6" s="62" customFormat="1" ht="102" customHeight="1" x14ac:dyDescent="0.25">
      <c r="A14" s="60"/>
      <c r="B14" s="91" t="s">
        <v>285</v>
      </c>
      <c r="C14" s="61"/>
      <c r="D14" s="90"/>
      <c r="E14" s="95"/>
      <c r="F14" s="95"/>
    </row>
    <row r="15" spans="1:6" s="62" customFormat="1" ht="133.80000000000001" customHeight="1" x14ac:dyDescent="0.25">
      <c r="A15" s="60"/>
      <c r="B15" s="91" t="s">
        <v>286</v>
      </c>
      <c r="C15" s="61"/>
      <c r="D15" s="90"/>
      <c r="E15" s="95"/>
      <c r="F15" s="95"/>
    </row>
    <row r="16" spans="1:6" s="62" customFormat="1" ht="125.55" customHeight="1" x14ac:dyDescent="0.25">
      <c r="A16" s="60"/>
      <c r="B16" s="91" t="s">
        <v>287</v>
      </c>
      <c r="C16" s="61"/>
      <c r="D16" s="90"/>
      <c r="E16" s="95"/>
      <c r="F16" s="95"/>
    </row>
    <row r="17" spans="1:6" s="62" customFormat="1" ht="85.05" customHeight="1" x14ac:dyDescent="0.25">
      <c r="A17" s="60"/>
      <c r="B17" s="91" t="s">
        <v>289</v>
      </c>
      <c r="C17" s="61"/>
      <c r="D17" s="90"/>
      <c r="E17" s="95"/>
      <c r="F17" s="95"/>
    </row>
    <row r="18" spans="1:6" s="62" customFormat="1" ht="67.95" customHeight="1" x14ac:dyDescent="0.25">
      <c r="A18" s="60"/>
      <c r="B18" s="91" t="s">
        <v>281</v>
      </c>
      <c r="C18" s="61"/>
      <c r="D18" s="90"/>
      <c r="E18" s="95"/>
      <c r="F18" s="95"/>
    </row>
    <row r="19" spans="1:6" s="62" customFormat="1" ht="26.4" x14ac:dyDescent="0.25">
      <c r="A19" s="60"/>
      <c r="B19" s="91" t="s">
        <v>183</v>
      </c>
      <c r="C19" s="61"/>
      <c r="D19" s="90"/>
      <c r="E19" s="95"/>
      <c r="F19" s="95"/>
    </row>
    <row r="20" spans="1:6" s="62" customFormat="1" ht="13.2" x14ac:dyDescent="0.25">
      <c r="A20" s="60"/>
      <c r="B20" s="91" t="s">
        <v>184</v>
      </c>
      <c r="C20" s="61" t="s">
        <v>133</v>
      </c>
      <c r="D20" s="90">
        <v>218</v>
      </c>
      <c r="E20" s="95"/>
      <c r="F20" s="95">
        <f t="shared" ref="F20" si="0">D20*E20</f>
        <v>0</v>
      </c>
    </row>
    <row r="21" spans="1:6" s="62" customFormat="1" ht="13.2" x14ac:dyDescent="0.25">
      <c r="A21" s="60"/>
      <c r="B21" s="91"/>
      <c r="C21" s="61"/>
      <c r="D21" s="90"/>
      <c r="E21" s="95"/>
      <c r="F21" s="95"/>
    </row>
    <row r="22" spans="1:6" s="62" customFormat="1" ht="62.55" customHeight="1" x14ac:dyDescent="0.25">
      <c r="A22" s="60" t="s">
        <v>124</v>
      </c>
      <c r="B22" s="91" t="s">
        <v>280</v>
      </c>
      <c r="C22" s="61"/>
      <c r="D22" s="90"/>
      <c r="E22" s="95"/>
      <c r="F22" s="95"/>
    </row>
    <row r="23" spans="1:6" s="62" customFormat="1" ht="26.4" x14ac:dyDescent="0.25">
      <c r="A23" s="60"/>
      <c r="B23" s="91" t="s">
        <v>278</v>
      </c>
      <c r="C23" s="61"/>
      <c r="D23" s="90"/>
      <c r="E23" s="95"/>
      <c r="F23" s="95"/>
    </row>
    <row r="24" spans="1:6" s="62" customFormat="1" ht="13.2" x14ac:dyDescent="0.25">
      <c r="A24" s="60"/>
      <c r="B24" s="91" t="s">
        <v>279</v>
      </c>
      <c r="C24" s="61" t="s">
        <v>133</v>
      </c>
      <c r="D24" s="90">
        <v>109</v>
      </c>
      <c r="E24" s="95"/>
      <c r="F24" s="95">
        <f t="shared" ref="F24" si="1">D24*E24</f>
        <v>0</v>
      </c>
    </row>
    <row r="25" spans="1:6" s="62" customFormat="1" ht="13.2" x14ac:dyDescent="0.25">
      <c r="A25" s="60"/>
      <c r="B25" s="91"/>
      <c r="C25" s="61"/>
      <c r="D25" s="90"/>
      <c r="E25" s="95"/>
      <c r="F25" s="95"/>
    </row>
    <row r="26" spans="1:6" s="62" customFormat="1" ht="79.2" x14ac:dyDescent="0.25">
      <c r="A26" s="60" t="s">
        <v>124</v>
      </c>
      <c r="B26" s="91" t="s">
        <v>277</v>
      </c>
      <c r="C26" s="61"/>
      <c r="D26" s="90"/>
      <c r="E26" s="95"/>
      <c r="F26" s="95"/>
    </row>
    <row r="27" spans="1:6" s="62" customFormat="1" ht="13.2" x14ac:dyDescent="0.25">
      <c r="A27" s="60"/>
      <c r="B27" s="91"/>
      <c r="C27" s="61"/>
      <c r="D27" s="90"/>
      <c r="E27" s="95"/>
      <c r="F27" s="95"/>
    </row>
    <row r="28" spans="1:6" s="62" customFormat="1" ht="13.2" x14ac:dyDescent="0.25">
      <c r="A28" s="60"/>
      <c r="B28" s="91" t="s">
        <v>276</v>
      </c>
      <c r="C28" s="61" t="s">
        <v>133</v>
      </c>
      <c r="D28" s="90">
        <v>100</v>
      </c>
      <c r="E28" s="95"/>
      <c r="F28" s="95">
        <f t="shared" ref="F28" si="2">D28*E28</f>
        <v>0</v>
      </c>
    </row>
    <row r="29" spans="1:6" s="62" customFormat="1" ht="13.2" x14ac:dyDescent="0.25">
      <c r="A29" s="60"/>
      <c r="B29" s="91"/>
      <c r="C29" s="61"/>
      <c r="D29" s="90"/>
      <c r="E29" s="95"/>
      <c r="F29" s="95"/>
    </row>
    <row r="30" spans="1:6" s="62" customFormat="1" ht="157.19999999999999" customHeight="1" x14ac:dyDescent="0.25">
      <c r="A30" s="60" t="s">
        <v>225</v>
      </c>
      <c r="B30" s="91" t="s">
        <v>186</v>
      </c>
      <c r="C30" s="61"/>
      <c r="D30" s="90"/>
      <c r="E30" s="95"/>
      <c r="F30" s="95"/>
    </row>
    <row r="31" spans="1:6" s="62" customFormat="1" ht="116.4" customHeight="1" x14ac:dyDescent="0.25">
      <c r="A31" s="60"/>
      <c r="B31" s="91" t="s">
        <v>288</v>
      </c>
      <c r="C31" s="61"/>
      <c r="D31" s="90"/>
      <c r="E31" s="95"/>
      <c r="F31" s="95"/>
    </row>
    <row r="32" spans="1:6" s="62" customFormat="1" ht="13.2" x14ac:dyDescent="0.25">
      <c r="A32" s="60"/>
      <c r="B32" s="91" t="s">
        <v>185</v>
      </c>
      <c r="C32" s="61" t="s">
        <v>134</v>
      </c>
      <c r="D32" s="90">
        <v>1</v>
      </c>
      <c r="E32" s="95"/>
      <c r="F32" s="95">
        <f t="shared" ref="F32" si="3">D32*E32</f>
        <v>0</v>
      </c>
    </row>
    <row r="33" spans="1:6" s="62" customFormat="1" ht="13.2" x14ac:dyDescent="0.25">
      <c r="A33" s="60"/>
      <c r="B33" s="91"/>
      <c r="C33" s="61"/>
      <c r="D33" s="90"/>
      <c r="E33" s="95"/>
      <c r="F33" s="95"/>
    </row>
    <row r="34" spans="1:6" s="62" customFormat="1" ht="39.6" x14ac:dyDescent="0.25">
      <c r="A34" s="60" t="s">
        <v>226</v>
      </c>
      <c r="B34" s="91" t="s">
        <v>176</v>
      </c>
      <c r="C34" s="61" t="s">
        <v>157</v>
      </c>
      <c r="D34" s="90">
        <v>100</v>
      </c>
      <c r="E34" s="95"/>
      <c r="F34" s="95">
        <f t="shared" ref="F34" si="4">D34*E34</f>
        <v>0</v>
      </c>
    </row>
    <row r="35" spans="1:6" s="62" customFormat="1" ht="13.2" x14ac:dyDescent="0.25">
      <c r="A35" s="60"/>
      <c r="B35" s="91"/>
      <c r="C35" s="61"/>
      <c r="D35" s="90"/>
      <c r="E35" s="95"/>
      <c r="F35" s="95"/>
    </row>
    <row r="36" spans="1:6" s="62" customFormat="1" ht="168" customHeight="1" x14ac:dyDescent="0.25">
      <c r="A36" s="60" t="s">
        <v>227</v>
      </c>
      <c r="B36" s="91" t="s">
        <v>213</v>
      </c>
      <c r="C36" s="61"/>
      <c r="D36" s="90"/>
      <c r="E36" s="95"/>
      <c r="F36" s="95"/>
    </row>
    <row r="37" spans="1:6" s="62" customFormat="1" ht="90" customHeight="1" x14ac:dyDescent="0.25">
      <c r="A37" s="60"/>
      <c r="B37" s="91" t="s">
        <v>196</v>
      </c>
      <c r="C37" s="61"/>
      <c r="D37" s="90"/>
      <c r="E37" s="95"/>
      <c r="F37" s="95"/>
    </row>
    <row r="38" spans="1:6" s="62" customFormat="1" ht="43.2" customHeight="1" x14ac:dyDescent="0.25">
      <c r="A38" s="60"/>
      <c r="B38" s="91" t="s">
        <v>189</v>
      </c>
      <c r="C38" s="61"/>
      <c r="D38" s="90"/>
      <c r="E38" s="95"/>
      <c r="F38" s="95"/>
    </row>
    <row r="39" spans="1:6" s="62" customFormat="1" ht="13.2" x14ac:dyDescent="0.25">
      <c r="A39" s="60"/>
      <c r="B39" s="91" t="s">
        <v>195</v>
      </c>
      <c r="C39" s="61"/>
      <c r="D39" s="90"/>
      <c r="E39" s="95"/>
      <c r="F39" s="95"/>
    </row>
    <row r="40" spans="1:6" ht="27.45" customHeight="1" x14ac:dyDescent="0.25">
      <c r="A40" s="18"/>
      <c r="B40" s="18" t="s">
        <v>215</v>
      </c>
      <c r="C40" s="61" t="s">
        <v>214</v>
      </c>
      <c r="D40" s="90">
        <v>12</v>
      </c>
      <c r="E40" s="95"/>
      <c r="F40" s="95">
        <f t="shared" ref="F40" si="5">D40*E40</f>
        <v>0</v>
      </c>
    </row>
    <row r="41" spans="1:6" s="62" customFormat="1" ht="13.2" x14ac:dyDescent="0.25">
      <c r="A41" s="60"/>
      <c r="B41" s="91"/>
      <c r="C41" s="61"/>
      <c r="D41" s="90"/>
      <c r="E41" s="95"/>
      <c r="F41" s="95"/>
    </row>
    <row r="42" spans="1:6" s="62" customFormat="1" ht="35.549999999999997" customHeight="1" x14ac:dyDescent="0.25">
      <c r="A42" s="60" t="s">
        <v>228</v>
      </c>
      <c r="B42" s="91" t="s">
        <v>216</v>
      </c>
      <c r="C42" s="61"/>
      <c r="D42" s="90"/>
      <c r="E42" s="95"/>
      <c r="F42" s="95"/>
    </row>
    <row r="43" spans="1:6" s="62" customFormat="1" ht="92.4" x14ac:dyDescent="0.25">
      <c r="A43" s="60"/>
      <c r="B43" s="91" t="s">
        <v>217</v>
      </c>
      <c r="C43" s="61"/>
      <c r="D43" s="90"/>
      <c r="E43" s="95"/>
      <c r="F43" s="95"/>
    </row>
    <row r="44" spans="1:6" s="62" customFormat="1" ht="79.2" x14ac:dyDescent="0.25">
      <c r="A44" s="60"/>
      <c r="B44" s="104" t="s">
        <v>187</v>
      </c>
      <c r="C44" s="61"/>
      <c r="D44" s="90"/>
      <c r="E44" s="95"/>
      <c r="F44" s="95"/>
    </row>
    <row r="45" spans="1:6" s="62" customFormat="1" ht="13.2" x14ac:dyDescent="0.25">
      <c r="A45" s="60"/>
      <c r="B45" s="91" t="s">
        <v>185</v>
      </c>
      <c r="C45" s="61" t="s">
        <v>133</v>
      </c>
      <c r="D45" s="90">
        <v>210</v>
      </c>
      <c r="E45" s="95"/>
      <c r="F45" s="95">
        <f t="shared" ref="F45" si="6">D45*E45</f>
        <v>0</v>
      </c>
    </row>
    <row r="46" spans="1:6" s="62" customFormat="1" ht="15" customHeight="1" x14ac:dyDescent="0.25">
      <c r="A46" s="60"/>
      <c r="B46" s="91"/>
      <c r="C46" s="61"/>
      <c r="D46" s="90"/>
      <c r="E46" s="95"/>
      <c r="F46" s="95"/>
    </row>
    <row r="47" spans="1:6" s="62" customFormat="1" ht="95.55" customHeight="1" x14ac:dyDescent="0.25">
      <c r="A47" s="60" t="s">
        <v>159</v>
      </c>
      <c r="B47" s="91" t="s">
        <v>218</v>
      </c>
      <c r="C47" s="61"/>
      <c r="D47" s="90"/>
      <c r="E47" s="95"/>
      <c r="F47" s="95"/>
    </row>
    <row r="48" spans="1:6" s="62" customFormat="1" ht="58.2" customHeight="1" x14ac:dyDescent="0.25">
      <c r="A48" s="60"/>
      <c r="B48" s="91" t="s">
        <v>219</v>
      </c>
      <c r="C48" s="61"/>
      <c r="D48" s="90"/>
      <c r="E48" s="95"/>
      <c r="F48" s="95"/>
    </row>
    <row r="49" spans="1:6" s="62" customFormat="1" ht="13.2" x14ac:dyDescent="0.25">
      <c r="A49" s="60"/>
      <c r="B49" s="91" t="s">
        <v>223</v>
      </c>
      <c r="C49" s="61"/>
      <c r="D49" s="90"/>
      <c r="E49" s="95"/>
      <c r="F49" s="95"/>
    </row>
    <row r="50" spans="1:6" s="62" customFormat="1" ht="106.8" customHeight="1" x14ac:dyDescent="0.25">
      <c r="A50" s="60"/>
      <c r="B50" s="91" t="s">
        <v>220</v>
      </c>
      <c r="C50" s="61"/>
      <c r="D50" s="90"/>
      <c r="E50" s="95"/>
      <c r="F50" s="95"/>
    </row>
    <row r="51" spans="1:6" s="62" customFormat="1" ht="102" customHeight="1" x14ac:dyDescent="0.25">
      <c r="A51" s="60"/>
      <c r="B51" s="91" t="s">
        <v>221</v>
      </c>
      <c r="C51" s="61"/>
      <c r="D51" s="90"/>
      <c r="E51" s="95"/>
      <c r="F51" s="95"/>
    </row>
    <row r="52" spans="1:6" s="62" customFormat="1" ht="60" customHeight="1" x14ac:dyDescent="0.25">
      <c r="A52" s="60"/>
      <c r="B52" s="91" t="s">
        <v>189</v>
      </c>
      <c r="C52" s="61"/>
      <c r="D52" s="90"/>
      <c r="E52" s="95"/>
      <c r="F52" s="95"/>
    </row>
    <row r="53" spans="1:6" s="62" customFormat="1" ht="13.2" x14ac:dyDescent="0.25">
      <c r="A53" s="60"/>
      <c r="B53" s="91" t="s">
        <v>185</v>
      </c>
      <c r="C53" s="61" t="s">
        <v>134</v>
      </c>
      <c r="D53" s="90">
        <v>2</v>
      </c>
      <c r="E53" s="95"/>
      <c r="F53" s="95">
        <f t="shared" ref="F53" si="7">D53*E53</f>
        <v>0</v>
      </c>
    </row>
    <row r="54" spans="1:6" s="62" customFormat="1" ht="13.2" x14ac:dyDescent="0.25">
      <c r="A54" s="60"/>
      <c r="B54" s="91"/>
      <c r="C54" s="61"/>
      <c r="D54" s="90"/>
      <c r="E54" s="95"/>
      <c r="F54" s="95"/>
    </row>
    <row r="55" spans="1:6" s="62" customFormat="1" ht="107.55" customHeight="1" x14ac:dyDescent="0.25">
      <c r="A55" s="60" t="s">
        <v>229</v>
      </c>
      <c r="B55" s="91" t="s">
        <v>224</v>
      </c>
      <c r="C55" s="61"/>
      <c r="D55" s="90"/>
      <c r="E55" s="95"/>
      <c r="F55" s="95"/>
    </row>
    <row r="56" spans="1:6" s="62" customFormat="1" ht="81.45" customHeight="1" x14ac:dyDescent="0.25">
      <c r="A56" s="60"/>
      <c r="B56" s="91" t="s">
        <v>222</v>
      </c>
      <c r="C56" s="61"/>
      <c r="D56" s="90"/>
      <c r="E56" s="95"/>
      <c r="F56" s="95"/>
    </row>
    <row r="57" spans="1:6" s="62" customFormat="1" ht="13.2" x14ac:dyDescent="0.25">
      <c r="A57" s="60"/>
      <c r="B57" s="91" t="s">
        <v>223</v>
      </c>
      <c r="C57" s="61"/>
      <c r="D57" s="90"/>
      <c r="E57" s="95"/>
      <c r="F57" s="95"/>
    </row>
    <row r="58" spans="1:6" s="62" customFormat="1" ht="106.8" customHeight="1" x14ac:dyDescent="0.25">
      <c r="A58" s="60"/>
      <c r="B58" s="91" t="s">
        <v>220</v>
      </c>
      <c r="C58" s="61"/>
      <c r="D58" s="90"/>
      <c r="E58" s="95"/>
      <c r="F58" s="95"/>
    </row>
    <row r="59" spans="1:6" s="62" customFormat="1" ht="102" customHeight="1" x14ac:dyDescent="0.25">
      <c r="A59" s="60"/>
      <c r="B59" s="91" t="s">
        <v>221</v>
      </c>
      <c r="C59" s="61"/>
      <c r="D59" s="90"/>
      <c r="E59" s="95"/>
      <c r="F59" s="95"/>
    </row>
    <row r="60" spans="1:6" s="62" customFormat="1" ht="60" customHeight="1" x14ac:dyDescent="0.25">
      <c r="A60" s="60"/>
      <c r="B60" s="91" t="s">
        <v>189</v>
      </c>
      <c r="C60" s="61"/>
      <c r="D60" s="90"/>
      <c r="E60" s="95"/>
      <c r="F60" s="95"/>
    </row>
    <row r="61" spans="1:6" s="62" customFormat="1" ht="13.2" x14ac:dyDescent="0.25">
      <c r="A61" s="60"/>
      <c r="B61" s="91" t="s">
        <v>185</v>
      </c>
      <c r="C61" s="61" t="s">
        <v>134</v>
      </c>
      <c r="D61" s="90">
        <v>2</v>
      </c>
      <c r="E61" s="95"/>
      <c r="F61" s="95">
        <f t="shared" ref="F61" si="8">D61*E61</f>
        <v>0</v>
      </c>
    </row>
    <row r="62" spans="1:6" s="62" customFormat="1" ht="13.2" x14ac:dyDescent="0.25">
      <c r="A62" s="60"/>
      <c r="B62" s="91"/>
      <c r="C62" s="61"/>
      <c r="D62" s="90"/>
      <c r="E62" s="95"/>
      <c r="F62" s="95"/>
    </row>
    <row r="63" spans="1:6" s="62" customFormat="1" ht="127.8" customHeight="1" x14ac:dyDescent="0.25">
      <c r="A63" s="60" t="s">
        <v>267</v>
      </c>
      <c r="B63" s="91" t="s">
        <v>190</v>
      </c>
      <c r="C63" s="61"/>
      <c r="D63" s="90"/>
      <c r="E63" s="95"/>
      <c r="F63" s="95"/>
    </row>
    <row r="64" spans="1:6" s="62" customFormat="1" ht="90.45" customHeight="1" x14ac:dyDescent="0.25">
      <c r="A64" s="60"/>
      <c r="B64" s="91" t="s">
        <v>191</v>
      </c>
      <c r="C64" s="61"/>
      <c r="D64" s="90"/>
      <c r="E64" s="95"/>
      <c r="F64" s="95"/>
    </row>
    <row r="65" spans="1:6" s="62" customFormat="1" ht="132" customHeight="1" x14ac:dyDescent="0.25">
      <c r="A65" s="60"/>
      <c r="B65" s="91" t="s">
        <v>192</v>
      </c>
      <c r="C65" s="61"/>
      <c r="D65" s="90"/>
      <c r="E65" s="95"/>
      <c r="F65" s="95"/>
    </row>
    <row r="66" spans="1:6" s="62" customFormat="1" ht="142.80000000000001" customHeight="1" x14ac:dyDescent="0.25">
      <c r="A66" s="60"/>
      <c r="B66" s="91" t="s">
        <v>193</v>
      </c>
      <c r="C66" s="61"/>
      <c r="D66" s="90"/>
      <c r="E66" s="95"/>
      <c r="F66" s="95"/>
    </row>
    <row r="67" spans="1:6" s="62" customFormat="1" ht="90.45" customHeight="1" x14ac:dyDescent="0.25">
      <c r="A67" s="60"/>
      <c r="B67" s="91" t="s">
        <v>165</v>
      </c>
      <c r="C67" s="61"/>
      <c r="D67" s="90"/>
      <c r="E67" s="95"/>
      <c r="F67" s="95"/>
    </row>
    <row r="68" spans="1:6" s="62" customFormat="1" ht="78" customHeight="1" x14ac:dyDescent="0.25">
      <c r="A68" s="60"/>
      <c r="B68" s="91" t="s">
        <v>188</v>
      </c>
      <c r="C68" s="61"/>
      <c r="D68" s="90"/>
      <c r="E68" s="95"/>
      <c r="F68" s="95"/>
    </row>
    <row r="69" spans="1:6" s="62" customFormat="1" ht="30.45" customHeight="1" x14ac:dyDescent="0.25">
      <c r="A69" s="60"/>
      <c r="B69" s="91" t="s">
        <v>194</v>
      </c>
      <c r="C69" s="61"/>
      <c r="D69" s="90"/>
      <c r="E69" s="95"/>
      <c r="F69" s="95"/>
    </row>
    <row r="70" spans="1:6" s="62" customFormat="1" ht="39.6" x14ac:dyDescent="0.25">
      <c r="A70" s="60"/>
      <c r="B70" s="91" t="s">
        <v>189</v>
      </c>
      <c r="C70" s="61"/>
      <c r="D70" s="90"/>
      <c r="E70" s="95"/>
      <c r="F70" s="95"/>
    </row>
    <row r="71" spans="1:6" s="62" customFormat="1" ht="13.2" x14ac:dyDescent="0.25">
      <c r="A71" s="60"/>
      <c r="B71" s="91" t="s">
        <v>185</v>
      </c>
      <c r="C71" s="61" t="s">
        <v>134</v>
      </c>
      <c r="D71" s="90">
        <v>1</v>
      </c>
      <c r="E71" s="95"/>
      <c r="F71" s="95">
        <f t="shared" ref="F71" si="9">D71*E71</f>
        <v>0</v>
      </c>
    </row>
    <row r="72" spans="1:6" s="62" customFormat="1" ht="13.2" x14ac:dyDescent="0.25">
      <c r="A72" s="60"/>
      <c r="B72" s="91"/>
      <c r="C72" s="61"/>
      <c r="D72" s="90"/>
      <c r="E72" s="95"/>
      <c r="F72" s="95"/>
    </row>
    <row r="73" spans="1:6" s="62" customFormat="1" ht="97.95" customHeight="1" x14ac:dyDescent="0.25">
      <c r="A73" s="60" t="s">
        <v>275</v>
      </c>
      <c r="B73" s="91" t="s">
        <v>282</v>
      </c>
      <c r="C73" s="61"/>
      <c r="D73" s="90"/>
      <c r="E73" s="95"/>
      <c r="F73" s="95"/>
    </row>
    <row r="74" spans="1:6" s="62" customFormat="1" ht="13.2" x14ac:dyDescent="0.25">
      <c r="A74" s="60"/>
      <c r="B74" s="91" t="s">
        <v>185</v>
      </c>
      <c r="C74" s="61" t="s">
        <v>134</v>
      </c>
      <c r="D74" s="90">
        <v>1</v>
      </c>
      <c r="E74" s="95"/>
      <c r="F74" s="95">
        <f t="shared" ref="F74" si="10">D74*E74</f>
        <v>0</v>
      </c>
    </row>
    <row r="75" spans="1:6" s="62" customFormat="1" ht="13.2" x14ac:dyDescent="0.25">
      <c r="A75" s="60"/>
      <c r="B75" s="91"/>
      <c r="C75" s="61"/>
      <c r="D75" s="90"/>
      <c r="E75" s="95"/>
      <c r="F75" s="95"/>
    </row>
    <row r="76" spans="1:6" ht="36.75" customHeight="1" x14ac:dyDescent="0.25">
      <c r="A76" s="64"/>
      <c r="B76" s="147" t="s">
        <v>160</v>
      </c>
      <c r="C76" s="148"/>
      <c r="D76" s="148"/>
      <c r="E76" s="97"/>
      <c r="F76" s="100">
        <f>SUM(F5:F75)</f>
        <v>0</v>
      </c>
    </row>
    <row r="77" spans="1:6" x14ac:dyDescent="0.25">
      <c r="A77" s="64"/>
      <c r="B77" s="18"/>
      <c r="C77" s="49"/>
      <c r="D77" s="49"/>
      <c r="E77" s="97"/>
      <c r="F77" s="100"/>
    </row>
    <row r="78" spans="1:6" s="62" customFormat="1" ht="22.5" customHeight="1" x14ac:dyDescent="0.25">
      <c r="A78" s="61"/>
      <c r="B78" s="87" t="s">
        <v>147</v>
      </c>
      <c r="C78" s="61"/>
      <c r="D78" s="50"/>
      <c r="E78" s="95"/>
      <c r="F78" s="95"/>
    </row>
    <row r="79" spans="1:6" ht="16.5" customHeight="1" x14ac:dyDescent="0.25">
      <c r="A79" s="45"/>
      <c r="B79" s="85" t="s">
        <v>139</v>
      </c>
      <c r="C79" s="45"/>
      <c r="D79" s="52"/>
      <c r="E79" s="98"/>
      <c r="F79" s="101">
        <f>F76</f>
        <v>0</v>
      </c>
    </row>
    <row r="80" spans="1:6" s="62" customFormat="1" ht="28.05" customHeight="1" x14ac:dyDescent="0.25">
      <c r="A80" s="61"/>
      <c r="B80" s="176" t="s">
        <v>128</v>
      </c>
      <c r="C80" s="176"/>
      <c r="D80" s="176"/>
      <c r="E80" s="176"/>
      <c r="F80" s="100">
        <f>SUM(F79:F79)</f>
        <v>0</v>
      </c>
    </row>
    <row r="81" spans="1:6" ht="25.05" customHeight="1" x14ac:dyDescent="0.25">
      <c r="A81" s="18"/>
      <c r="B81" s="86"/>
      <c r="C81" s="49"/>
      <c r="D81" s="49"/>
      <c r="E81" s="95"/>
      <c r="F81" s="100"/>
    </row>
    <row r="82" spans="1:6" ht="51" customHeight="1" x14ac:dyDescent="0.25">
      <c r="A82" s="18"/>
      <c r="B82" s="86"/>
      <c r="C82" s="49"/>
      <c r="D82" s="49"/>
      <c r="E82" s="95"/>
      <c r="F82" s="100"/>
    </row>
    <row r="83" spans="1:6" ht="25.05" customHeight="1" x14ac:dyDescent="0.25">
      <c r="A83" s="18"/>
      <c r="B83" s="86"/>
      <c r="C83" s="49"/>
      <c r="D83" s="49"/>
      <c r="E83" s="95"/>
      <c r="F83" s="100"/>
    </row>
    <row r="84" spans="1:6" ht="25.05" customHeight="1" x14ac:dyDescent="0.25">
      <c r="A84" s="18"/>
      <c r="B84" s="86"/>
      <c r="C84" s="49"/>
      <c r="D84" s="49"/>
      <c r="E84" s="95"/>
      <c r="F84" s="100"/>
    </row>
    <row r="85" spans="1:6" ht="25.05" customHeight="1" x14ac:dyDescent="0.25">
      <c r="A85" s="18"/>
      <c r="B85" s="86"/>
      <c r="C85" s="49"/>
      <c r="D85" s="49"/>
      <c r="E85" s="95"/>
      <c r="F85" s="100"/>
    </row>
    <row r="86" spans="1:6" ht="25.05" customHeight="1" x14ac:dyDescent="0.25">
      <c r="A86" s="18"/>
      <c r="B86" s="86"/>
      <c r="C86" s="49"/>
      <c r="D86" s="49"/>
      <c r="E86" s="95"/>
      <c r="F86" s="100"/>
    </row>
    <row r="87" spans="1:6" ht="25.05" customHeight="1" x14ac:dyDescent="0.25">
      <c r="A87" s="18"/>
      <c r="B87" s="86"/>
      <c r="C87" s="49"/>
      <c r="D87" s="49"/>
      <c r="E87" s="95"/>
      <c r="F87" s="100"/>
    </row>
    <row r="88" spans="1:6" ht="25.05" customHeight="1" x14ac:dyDescent="0.25">
      <c r="A88" s="18"/>
      <c r="B88" s="86"/>
      <c r="C88" s="49"/>
      <c r="D88" s="49"/>
      <c r="E88" s="95"/>
      <c r="F88" s="100"/>
    </row>
    <row r="89" spans="1:6" ht="25.05" customHeight="1" x14ac:dyDescent="0.25">
      <c r="A89" s="18"/>
      <c r="B89" s="86"/>
      <c r="C89" s="49"/>
      <c r="D89" s="49"/>
      <c r="E89" s="95"/>
      <c r="F89" s="100"/>
    </row>
    <row r="90" spans="1:6" ht="25.05" customHeight="1" x14ac:dyDescent="0.25">
      <c r="A90" s="18"/>
      <c r="B90" s="86"/>
      <c r="C90" s="49"/>
      <c r="D90" s="49"/>
      <c r="E90" s="95"/>
      <c r="F90" s="100"/>
    </row>
    <row r="91" spans="1:6" ht="25.05" customHeight="1" x14ac:dyDescent="0.25">
      <c r="A91" s="18"/>
      <c r="B91" s="86"/>
      <c r="C91" s="49"/>
      <c r="D91" s="49"/>
      <c r="E91" s="95"/>
      <c r="F91" s="100"/>
    </row>
    <row r="92" spans="1:6" ht="25.05" customHeight="1" x14ac:dyDescent="0.25">
      <c r="A92" s="18"/>
      <c r="B92" s="86"/>
      <c r="C92" s="49"/>
      <c r="D92" s="49"/>
      <c r="E92" s="95"/>
      <c r="F92" s="100"/>
    </row>
    <row r="93" spans="1:6" ht="15" customHeight="1" x14ac:dyDescent="0.25">
      <c r="A93" s="45"/>
      <c r="B93" s="85"/>
      <c r="C93" s="45"/>
      <c r="D93" s="52"/>
      <c r="E93" s="98"/>
      <c r="F93" s="98"/>
    </row>
  </sheetData>
  <mergeCells count="3">
    <mergeCell ref="B3:D3"/>
    <mergeCell ref="B80:E80"/>
    <mergeCell ref="B76:D76"/>
  </mergeCells>
  <phoneticPr fontId="26" type="noConversion"/>
  <pageMargins left="0.7" right="0.7" top="0.75" bottom="0.75" header="0.3" footer="0.3"/>
  <pageSetup paperSize="9" scale="79" orientation="portrait" copies="2" r:id="rId1"/>
  <rowBreaks count="2" manualBreakCount="2">
    <brk id="17" max="5" man="1"/>
    <brk id="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Layout" topLeftCell="A4" zoomScale="90" zoomScaleNormal="130" zoomScaleSheetLayoutView="100" zoomScalePageLayoutView="90" workbookViewId="0">
      <selection activeCell="G16" sqref="G16"/>
    </sheetView>
  </sheetViews>
  <sheetFormatPr defaultColWidth="8.77734375" defaultRowHeight="13.8" x14ac:dyDescent="0.25"/>
  <cols>
    <col min="1" max="1" width="7.6640625" style="48" customWidth="1"/>
    <col min="2" max="2" width="36.33203125" style="48" customWidth="1"/>
    <col min="3" max="4" width="8.77734375" style="54" customWidth="1"/>
    <col min="5" max="5" width="11.33203125" style="55" customWidth="1"/>
    <col min="6" max="6" width="12.77734375" style="99" customWidth="1"/>
    <col min="7" max="7" width="10.77734375" style="48" customWidth="1"/>
    <col min="8" max="16384" width="8.77734375" style="48"/>
  </cols>
  <sheetData>
    <row r="1" spans="1:6" ht="25.05" customHeight="1" x14ac:dyDescent="0.25">
      <c r="A1" s="18"/>
      <c r="B1" s="18"/>
      <c r="C1" s="49"/>
      <c r="D1" s="49"/>
      <c r="E1" s="50"/>
      <c r="F1" s="100"/>
    </row>
    <row r="2" spans="1:6" ht="25.05" customHeight="1" x14ac:dyDescent="0.25">
      <c r="A2" s="18"/>
      <c r="B2" s="18"/>
      <c r="C2" s="49"/>
      <c r="D2" s="49"/>
      <c r="E2" s="50"/>
      <c r="F2" s="100"/>
    </row>
    <row r="3" spans="1:6" ht="25.05" customHeight="1" x14ac:dyDescent="0.25">
      <c r="A3" s="18"/>
      <c r="B3" s="18"/>
      <c r="C3" s="49"/>
      <c r="D3" s="49"/>
      <c r="E3" s="50"/>
      <c r="F3" s="100"/>
    </row>
    <row r="4" spans="1:6" ht="25.05" customHeight="1" x14ac:dyDescent="0.25">
      <c r="A4" s="18"/>
      <c r="B4" s="18"/>
      <c r="C4" s="49"/>
      <c r="D4" s="49"/>
      <c r="E4" s="50"/>
      <c r="F4" s="100"/>
    </row>
    <row r="5" spans="1:6" ht="25.05" customHeight="1" x14ac:dyDescent="0.25">
      <c r="A5" s="18"/>
      <c r="B5" s="18"/>
      <c r="C5" s="49"/>
      <c r="D5" s="49"/>
      <c r="E5" s="50"/>
      <c r="F5" s="100"/>
    </row>
    <row r="6" spans="1:6" s="62" customFormat="1" ht="27" customHeight="1" x14ac:dyDescent="0.25">
      <c r="A6" s="61"/>
      <c r="B6" s="65" t="s">
        <v>148</v>
      </c>
      <c r="C6" s="61"/>
      <c r="D6" s="50"/>
      <c r="E6" s="50"/>
      <c r="F6" s="95"/>
    </row>
    <row r="7" spans="1:6" ht="15" customHeight="1" x14ac:dyDescent="0.25">
      <c r="A7" s="45"/>
      <c r="B7" s="51"/>
      <c r="C7" s="45"/>
      <c r="D7" s="52"/>
      <c r="E7" s="53"/>
      <c r="F7" s="98"/>
    </row>
    <row r="8" spans="1:6" ht="27.75" customHeight="1" x14ac:dyDescent="0.25">
      <c r="A8" s="45"/>
      <c r="B8" s="66" t="s">
        <v>166</v>
      </c>
      <c r="C8" s="45"/>
      <c r="D8" s="52"/>
      <c r="E8" s="53"/>
      <c r="F8" s="101">
        <f>građevinski!F98</f>
        <v>0</v>
      </c>
    </row>
    <row r="9" spans="1:6" ht="27.75" customHeight="1" x14ac:dyDescent="0.25">
      <c r="A9" s="45"/>
      <c r="B9" s="66" t="s">
        <v>149</v>
      </c>
      <c r="C9" s="45"/>
      <c r="D9" s="52"/>
      <c r="E9" s="53"/>
      <c r="F9" s="101">
        <f>'oprema '!F80</f>
        <v>0</v>
      </c>
    </row>
    <row r="10" spans="1:6" ht="15.75" customHeight="1" x14ac:dyDescent="0.25">
      <c r="A10" s="45"/>
      <c r="B10" s="66"/>
      <c r="C10" s="45"/>
      <c r="D10" s="52"/>
      <c r="E10" s="53"/>
      <c r="F10" s="101"/>
    </row>
    <row r="11" spans="1:6" s="62" customFormat="1" ht="24.75" customHeight="1" x14ac:dyDescent="0.25">
      <c r="A11" s="61"/>
      <c r="B11" s="176" t="s">
        <v>128</v>
      </c>
      <c r="C11" s="176"/>
      <c r="D11" s="176"/>
      <c r="E11" s="176"/>
      <c r="F11" s="100">
        <f>SUM(F8:F10)</f>
        <v>0</v>
      </c>
    </row>
    <row r="12" spans="1:6" ht="24.75" customHeight="1" x14ac:dyDescent="0.25">
      <c r="B12" s="176" t="s">
        <v>150</v>
      </c>
      <c r="C12" s="176"/>
      <c r="D12" s="176"/>
      <c r="E12" s="176"/>
      <c r="F12" s="100">
        <f>F11*0.25</f>
        <v>0</v>
      </c>
    </row>
    <row r="13" spans="1:6" s="71" customFormat="1" ht="24.75" customHeight="1" x14ac:dyDescent="0.25">
      <c r="A13" s="70"/>
      <c r="B13" s="176" t="s">
        <v>151</v>
      </c>
      <c r="C13" s="176"/>
      <c r="D13" s="176"/>
      <c r="E13" s="176"/>
      <c r="F13" s="100">
        <f>F12+F11</f>
        <v>0</v>
      </c>
    </row>
    <row r="16" spans="1:6" ht="14.4" x14ac:dyDescent="0.3">
      <c r="A16" s="72"/>
      <c r="B16" s="73"/>
      <c r="C16" s="72"/>
      <c r="D16" s="72"/>
      <c r="E16" s="74"/>
      <c r="F16" s="102"/>
    </row>
    <row r="17" spans="1:6" ht="14.4" x14ac:dyDescent="0.3">
      <c r="A17" s="75" t="s">
        <v>152</v>
      </c>
      <c r="B17" s="76"/>
      <c r="C17" s="77"/>
      <c r="D17" s="77"/>
      <c r="E17" s="78"/>
      <c r="F17" s="103"/>
    </row>
    <row r="18" spans="1:6" ht="14.4" x14ac:dyDescent="0.3">
      <c r="A18" s="75"/>
      <c r="B18" s="76"/>
      <c r="D18" s="77"/>
      <c r="E18" s="77"/>
      <c r="F18" s="103"/>
    </row>
    <row r="19" spans="1:6" ht="14.4" x14ac:dyDescent="0.3">
      <c r="A19" s="75"/>
      <c r="B19" s="76"/>
      <c r="C19" s="77"/>
      <c r="D19" s="77"/>
      <c r="E19" s="78"/>
      <c r="F19" s="103"/>
    </row>
    <row r="20" spans="1:6" ht="14.4" x14ac:dyDescent="0.3">
      <c r="A20" s="75"/>
      <c r="B20" s="76"/>
      <c r="C20" s="77"/>
      <c r="D20" s="178"/>
      <c r="E20" s="178"/>
      <c r="F20" s="178"/>
    </row>
    <row r="21" spans="1:6" ht="14.4" x14ac:dyDescent="0.3">
      <c r="A21" s="75"/>
      <c r="B21" s="76"/>
      <c r="C21" s="77"/>
      <c r="D21" s="177"/>
      <c r="E21" s="177"/>
      <c r="F21" s="177"/>
    </row>
    <row r="22" spans="1:6" ht="14.4" x14ac:dyDescent="0.3">
      <c r="A22" s="75"/>
      <c r="B22" s="76"/>
      <c r="C22" s="77"/>
      <c r="D22" s="77"/>
      <c r="E22" s="78"/>
      <c r="F22" s="103"/>
    </row>
    <row r="23" spans="1:6" ht="14.4" x14ac:dyDescent="0.3">
      <c r="A23" s="75"/>
      <c r="B23" s="79"/>
      <c r="C23" s="79"/>
      <c r="D23" s="77"/>
      <c r="E23" s="78"/>
      <c r="F23" s="103"/>
    </row>
    <row r="24" spans="1:6" ht="14.4" x14ac:dyDescent="0.3">
      <c r="A24" s="75"/>
      <c r="B24" s="76"/>
      <c r="C24" s="77"/>
      <c r="D24" s="77"/>
      <c r="E24" s="78"/>
      <c r="F24" s="103"/>
    </row>
    <row r="25" spans="1:6" ht="14.4" x14ac:dyDescent="0.3">
      <c r="A25" s="75"/>
      <c r="B25" s="76"/>
      <c r="C25" s="77"/>
      <c r="D25" s="77"/>
      <c r="E25" s="78"/>
      <c r="F25" s="103"/>
    </row>
  </sheetData>
  <mergeCells count="5">
    <mergeCell ref="D21:F21"/>
    <mergeCell ref="B11:E11"/>
    <mergeCell ref="B12:E12"/>
    <mergeCell ref="B13:E13"/>
    <mergeCell ref="D20:F20"/>
  </mergeCells>
  <pageMargins left="0.7" right="0.7" top="0.75" bottom="0.75" header="0.3" footer="0.3"/>
  <pageSetup paperSize="9" scale="94" orientation="portrait" copies="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Naslovnica</vt:lpstr>
      <vt:lpstr>Opći uvjeti</vt:lpstr>
      <vt:lpstr>građevinski</vt:lpstr>
      <vt:lpstr>oprema </vt:lpstr>
      <vt:lpstr>rekapitulacija</vt:lpstr>
      <vt:lpstr>građevinski!Print_Area</vt:lpstr>
      <vt:lpstr>Naslovnica!Print_Area</vt:lpstr>
      <vt:lpstr>'Opći uvjeti'!Print_Area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Nada</cp:lastModifiedBy>
  <cp:lastPrinted>2023-05-14T23:51:02Z</cp:lastPrinted>
  <dcterms:created xsi:type="dcterms:W3CDTF">2015-01-07T10:56:07Z</dcterms:created>
  <dcterms:modified xsi:type="dcterms:W3CDTF">2025-06-17T16:41:34Z</dcterms:modified>
</cp:coreProperties>
</file>